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бюджета'!$C$8:$F$254</definedName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AD253" i="2" l="1"/>
  <c r="M254" i="2"/>
  <c r="M253" i="2" s="1"/>
  <c r="M252" i="2" s="1"/>
  <c r="M251" i="2" s="1"/>
  <c r="M250" i="2" s="1"/>
  <c r="M249" i="2" s="1"/>
  <c r="AD245" i="2"/>
  <c r="AD244" i="2" s="1"/>
  <c r="AK248" i="2"/>
  <c r="M247" i="2"/>
  <c r="AK247" i="2" s="1"/>
  <c r="M246" i="2"/>
  <c r="AK246" i="2" s="1"/>
  <c r="AK253" i="2" l="1"/>
  <c r="AD243" i="2"/>
  <c r="M245" i="2"/>
  <c r="M244" i="2" s="1"/>
  <c r="M243" i="2" s="1"/>
  <c r="M242" i="2" s="1"/>
  <c r="M241" i="2" s="1"/>
  <c r="M10" i="2" s="1"/>
  <c r="AD252" i="2"/>
  <c r="AK254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7" i="2"/>
  <c r="AK128" i="2"/>
  <c r="AK129" i="2"/>
  <c r="AK130" i="2"/>
  <c r="AK131" i="2"/>
  <c r="AK132" i="2"/>
  <c r="AK133" i="2"/>
  <c r="AK134" i="2"/>
  <c r="AK135" i="2"/>
  <c r="AK136" i="2"/>
  <c r="AK137" i="2"/>
  <c r="AK138" i="2"/>
  <c r="AK139" i="2"/>
  <c r="AK140" i="2"/>
  <c r="AK141" i="2"/>
  <c r="AK142" i="2"/>
  <c r="AK143" i="2"/>
  <c r="AK144" i="2"/>
  <c r="AK145" i="2"/>
  <c r="AK146" i="2"/>
  <c r="AK147" i="2"/>
  <c r="AK148" i="2"/>
  <c r="AK149" i="2"/>
  <c r="AK150" i="2"/>
  <c r="AK151" i="2"/>
  <c r="AK152" i="2"/>
  <c r="AK153" i="2"/>
  <c r="AK154" i="2"/>
  <c r="AK155" i="2"/>
  <c r="AK156" i="2"/>
  <c r="AK157" i="2"/>
  <c r="AK158" i="2"/>
  <c r="AK159" i="2"/>
  <c r="AK160" i="2"/>
  <c r="AK161" i="2"/>
  <c r="AK162" i="2"/>
  <c r="AK163" i="2"/>
  <c r="AK164" i="2"/>
  <c r="AK165" i="2"/>
  <c r="AK166" i="2"/>
  <c r="AK167" i="2"/>
  <c r="AK168" i="2"/>
  <c r="AK169" i="2"/>
  <c r="AK170" i="2"/>
  <c r="AK171" i="2"/>
  <c r="AK172" i="2"/>
  <c r="AK173" i="2"/>
  <c r="AK174" i="2"/>
  <c r="AK175" i="2"/>
  <c r="AK176" i="2"/>
  <c r="AK177" i="2"/>
  <c r="AK178" i="2"/>
  <c r="AK179" i="2"/>
  <c r="AK180" i="2"/>
  <c r="AK181" i="2"/>
  <c r="AK182" i="2"/>
  <c r="AK183" i="2"/>
  <c r="AK184" i="2"/>
  <c r="AK185" i="2"/>
  <c r="AK186" i="2"/>
  <c r="AK187" i="2"/>
  <c r="AK188" i="2"/>
  <c r="AK189" i="2"/>
  <c r="AK190" i="2"/>
  <c r="AK191" i="2"/>
  <c r="AK192" i="2"/>
  <c r="AK193" i="2"/>
  <c r="AK194" i="2"/>
  <c r="AK195" i="2"/>
  <c r="AK196" i="2"/>
  <c r="AK197" i="2"/>
  <c r="AK198" i="2"/>
  <c r="AK199" i="2"/>
  <c r="AK200" i="2"/>
  <c r="AK201" i="2"/>
  <c r="AK202" i="2"/>
  <c r="AK203" i="2"/>
  <c r="AK204" i="2"/>
  <c r="AK205" i="2"/>
  <c r="AK206" i="2"/>
  <c r="AK207" i="2"/>
  <c r="AK208" i="2"/>
  <c r="AK209" i="2"/>
  <c r="AK210" i="2"/>
  <c r="AK211" i="2"/>
  <c r="AK212" i="2"/>
  <c r="AK213" i="2"/>
  <c r="AK214" i="2"/>
  <c r="AK215" i="2"/>
  <c r="AK216" i="2"/>
  <c r="AK217" i="2"/>
  <c r="AK218" i="2"/>
  <c r="AK219" i="2"/>
  <c r="AK220" i="2"/>
  <c r="AK221" i="2"/>
  <c r="AK222" i="2"/>
  <c r="AK223" i="2"/>
  <c r="AK224" i="2"/>
  <c r="AK225" i="2"/>
  <c r="AK226" i="2"/>
  <c r="AK227" i="2"/>
  <c r="AK228" i="2"/>
  <c r="AK229" i="2"/>
  <c r="AK230" i="2"/>
  <c r="AK231" i="2"/>
  <c r="AK232" i="2"/>
  <c r="AK233" i="2"/>
  <c r="AK234" i="2"/>
  <c r="AK235" i="2"/>
  <c r="AK236" i="2"/>
  <c r="AK237" i="2"/>
  <c r="AK238" i="2"/>
  <c r="AK239" i="2"/>
  <c r="AK240" i="2"/>
  <c r="AK252" i="2" l="1"/>
  <c r="AD251" i="2"/>
  <c r="AK245" i="2"/>
  <c r="AK243" i="2"/>
  <c r="AD242" i="2"/>
  <c r="AK244" i="2"/>
  <c r="AK251" i="2" l="1"/>
  <c r="AD250" i="2"/>
  <c r="AK242" i="2"/>
  <c r="AD241" i="2"/>
  <c r="AK241" i="2" l="1"/>
  <c r="AD249" i="2"/>
  <c r="AK249" i="2" s="1"/>
  <c r="AK250" i="2"/>
  <c r="AD10" i="2" l="1"/>
  <c r="AK10" i="2" s="1"/>
</calcChain>
</file>

<file path=xl/sharedStrings.xml><?xml version="1.0" encoding="utf-8"?>
<sst xmlns="http://schemas.openxmlformats.org/spreadsheetml/2006/main" count="1258" uniqueCount="278">
  <si>
    <t/>
  </si>
  <si>
    <t>983</t>
  </si>
  <si>
    <t>0000</t>
  </si>
  <si>
    <t>0000000000</t>
  </si>
  <si>
    <t>000</t>
  </si>
  <si>
    <t>0100</t>
  </si>
  <si>
    <t>0102</t>
  </si>
  <si>
    <t>3000000000</t>
  </si>
  <si>
    <t>3000001020</t>
  </si>
  <si>
    <t>100</t>
  </si>
  <si>
    <t>30Q1455490</t>
  </si>
  <si>
    <t>0104</t>
  </si>
  <si>
    <t>3000001040</t>
  </si>
  <si>
    <t>200</t>
  </si>
  <si>
    <t>500</t>
  </si>
  <si>
    <t>0111</t>
  </si>
  <si>
    <t>3600000000</t>
  </si>
  <si>
    <t>3600008010</t>
  </si>
  <si>
    <t>800</t>
  </si>
  <si>
    <t>0113</t>
  </si>
  <si>
    <t>3000001050</t>
  </si>
  <si>
    <t>3000001060</t>
  </si>
  <si>
    <t>3000001070</t>
  </si>
  <si>
    <t>3000010080</t>
  </si>
  <si>
    <t>3000018000</t>
  </si>
  <si>
    <t>30Q2016050</t>
  </si>
  <si>
    <t>3700000000</t>
  </si>
  <si>
    <t>3700009010</t>
  </si>
  <si>
    <t>300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</si>
  <si>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</si>
  <si>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</si>
  <si>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</si>
  <si>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</si>
  <si>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</si>
  <si>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</si>
  <si>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</si>
  <si>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</si>
  <si>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</si>
  <si>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</si>
  <si>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</si>
  <si>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</si>
  <si>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</si>
  <si>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</si>
  <si>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</si>
  <si>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3300012020</t>
  </si>
  <si>
    <t>0409</t>
  </si>
  <si>
    <t>3300004010</t>
  </si>
  <si>
    <t>3300014010</t>
  </si>
  <si>
    <t>33Q2815210</t>
  </si>
  <si>
    <t>33Q28S5210</t>
  </si>
  <si>
    <t>4000000000</t>
  </si>
  <si>
    <t>400F200000</t>
  </si>
  <si>
    <t>400F255550</t>
  </si>
  <si>
    <t>0412</t>
  </si>
  <si>
    <t>3000010020</t>
  </si>
  <si>
    <t>3500000000</t>
  </si>
  <si>
    <t>35000S5121</t>
  </si>
  <si>
    <t>35U0715120</t>
  </si>
  <si>
    <t>35U07S5120</t>
  </si>
  <si>
    <t>4500000000</t>
  </si>
  <si>
    <t>4500010030</t>
  </si>
  <si>
    <t>4500011020</t>
  </si>
  <si>
    <t>45U06L5990</t>
  </si>
  <si>
    <t>0500</t>
  </si>
  <si>
    <t>0502</t>
  </si>
  <si>
    <t>3200000000</t>
  </si>
  <si>
    <t>3200003010</t>
  </si>
  <si>
    <t>3200003020</t>
  </si>
  <si>
    <t>3200014040</t>
  </si>
  <si>
    <t>0503</t>
  </si>
  <si>
    <t>3400000000</t>
  </si>
  <si>
    <t>3400006010</t>
  </si>
  <si>
    <t>3500007010</t>
  </si>
  <si>
    <t>3500007020</t>
  </si>
  <si>
    <t>3500007030</t>
  </si>
  <si>
    <t>3500007040</t>
  </si>
  <si>
    <t>3500007070</t>
  </si>
  <si>
    <t>35U0F15175</t>
  </si>
  <si>
    <t>35U0F15177</t>
  </si>
  <si>
    <t>35U0FS5175</t>
  </si>
  <si>
    <t>35U0FS5177</t>
  </si>
  <si>
    <t>35U0FИ5175</t>
  </si>
  <si>
    <t>35U0FИ5177</t>
  </si>
  <si>
    <t>4000007040</t>
  </si>
  <si>
    <t>400F255551</t>
  </si>
  <si>
    <t>4700000000</t>
  </si>
  <si>
    <t>4700013010</t>
  </si>
  <si>
    <t>600</t>
  </si>
  <si>
    <t>0505</t>
  </si>
  <si>
    <t>4000007080</t>
  </si>
  <si>
    <t>400F254240</t>
  </si>
  <si>
    <t>400F2S4240</t>
  </si>
  <si>
    <t>400F2S4241</t>
  </si>
  <si>
    <t>400F2А4240</t>
  </si>
  <si>
    <t>400F2С4241</t>
  </si>
  <si>
    <t>4300000000</t>
  </si>
  <si>
    <t>430F500000</t>
  </si>
  <si>
    <t>430F552430</t>
  </si>
  <si>
    <t>400</t>
  </si>
  <si>
    <t>430F552431</t>
  </si>
  <si>
    <t>430F5A2430</t>
  </si>
  <si>
    <t>430F5S2430</t>
  </si>
  <si>
    <t>0600</t>
  </si>
  <si>
    <t>0605</t>
  </si>
  <si>
    <t>4200000000</t>
  </si>
  <si>
    <t>4200014030</t>
  </si>
  <si>
    <t>420G100000</t>
  </si>
  <si>
    <t>420G152421</t>
  </si>
  <si>
    <t>420G152423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</si>
  <si>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</si>
  <si>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</si>
  <si>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</si>
  <si>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</si>
  <si>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</si>
  <si>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</si>
  <si>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</si>
  <si>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</si>
  <si>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</si>
  <si>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</si>
  <si>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1001</t>
  </si>
  <si>
    <t>3000001030</t>
  </si>
  <si>
    <t>1003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</si>
  <si>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</si>
  <si>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</si>
  <si>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</si>
  <si>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</si>
  <si>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</si>
  <si>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</si>
  <si>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</si>
  <si>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</si>
  <si>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ВСЕГО РАСХОДОВ:</t>
  </si>
  <si>
    <t xml:space="preserve">Приложение № 3 </t>
  </si>
  <si>
    <t xml:space="preserve">к решению Омутнинской </t>
  </si>
  <si>
    <t xml:space="preserve">городской Думы </t>
  </si>
  <si>
    <t>Расходы бюджета  муниципального образования  Омутнинское городское поселение Омутнинского района Кировской области по ведомственной структуре расходов бюджета городского поселения за 2024 год</t>
  </si>
  <si>
    <t>Наименование расхода</t>
  </si>
  <si>
    <t>Ведомство</t>
  </si>
  <si>
    <t>Раздел, подраздел</t>
  </si>
  <si>
    <t>Целевая статья</t>
  </si>
  <si>
    <t>Вид расхода</t>
  </si>
  <si>
    <t>Исполнено за 2024 год                (тыс.руб)</t>
  </si>
  <si>
    <t>Утверждено  сводной бюд-жетной росписью         (тыс.руб)</t>
  </si>
  <si>
    <t>Процент исполнения (%)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</si>
  <si>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</si>
  <si>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</si>
  <si>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</si>
  <si>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</si>
  <si>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</si>
  <si>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</si>
  <si>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Достижение показателей деятельности органов исполнительной власти (органов местного самоуправления) Кировской области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</si>
  <si>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</si>
  <si>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</si>
  <si>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</si>
  <si>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</si>
  <si>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Межбюджетные трансферты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</si>
  <si>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</si>
  <si>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</si>
  <si>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</si>
  <si>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</si>
  <si>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</si>
  <si>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</si>
  <si>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</si>
  <si>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</si>
  <si>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Создание и деятельность в муниципальных образованиях административных комиссий</t>
  </si>
  <si>
    <t>Другие вопросы органов местного самоуправления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</si>
  <si>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</si>
  <si>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</si>
  <si>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</si>
  <si>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</si>
  <si>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</si>
  <si>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</si>
  <si>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</si>
  <si>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</si>
  <si>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</si>
  <si>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</si>
  <si>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</si>
  <si>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</si>
  <si>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</si>
  <si>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</si>
  <si>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</si>
  <si>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</si>
  <si>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</si>
  <si>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</si>
  <si>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</si>
  <si>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</si>
  <si>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</si>
  <si>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Межбюджетные трансферты бюджетам поселений на осуществление дорожной деятельности в отношении автомобильных дорог общего пользования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</si>
  <si>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</si>
  <si>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</si>
  <si>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</si>
  <si>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</si>
  <si>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</si>
  <si>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</si>
  <si>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</si>
  <si>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</si>
  <si>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по борьбе с борщевиком Сосновского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</si>
  <si>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</si>
  <si>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</si>
  <si>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</si>
  <si>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</si>
  <si>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</si>
  <si>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Подготовка проектов межевания земельных участков и на проведение кадастровых работ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</si>
  <si>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</si>
  <si>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</si>
  <si>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</si>
  <si>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</si>
  <si>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</si>
  <si>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Организация водоснабжения населения в границах сельских поселений</t>
  </si>
  <si>
    <t>Благоустройство</t>
  </si>
  <si>
    <t>Муниципальная программа Омутнинского городского поселения "Переселение граждан, проживающих на территории Омутнинского городского поселения, из аварийного жилищного фонда, признанного таковым до 01 января 2017 года"</t>
  </si>
  <si>
    <t>Финансовое обеспечение мероприятий по переселению граждан из аварийного жилищного фонда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</si>
  <si>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</si>
  <si>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</si>
  <si>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</si>
  <si>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</si>
  <si>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</si>
  <si>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40 лет Октября,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</si>
  <si>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33,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</si>
  <si>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40 лет Октября,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</si>
  <si>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33,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</si>
  <si>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40 лет Октября,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</si>
  <si>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33, г. Омутнинск)</t>
  </si>
  <si>
    <t>Прочие мероприятия по благоустройству</t>
  </si>
  <si>
    <t>Реализация программ формирования современной городской среды (за счет средств местного бюджета)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</si>
  <si>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</si>
  <si>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</si>
  <si>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</si>
  <si>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Другие вопросы в области жилищно-коммунального хозяйства</t>
  </si>
  <si>
    <t>Мероприятия в рамках реализации проекта создания комфортной городской среды "ЗАВОДной Омутнинск 2. Счастливый берег"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</si>
  <si>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</si>
  <si>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</si>
  <si>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местного бюджета</t>
  </si>
  <si>
    <t>Софинансирование расходов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внебюджетных источников</t>
  </si>
  <si>
    <t>Муниципальная программа Омутнинского городского поселения "Повышение качества водоснабжения на территории муниципального образования Омутнинское городское поселение Омутнинского района Кировской области"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</si>
  <si>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</si>
  <si>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</si>
  <si>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</si>
  <si>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Финансовое обеспечение мероприятий по строительству и реконструкции (модернизации) объектов питьевого водоснабжения</t>
  </si>
  <si>
    <t>Софинансирование расходов на строительство и реконструкцию (модернизацию) объектов питьевого водоснабжения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</si>
  <si>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</si>
  <si>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</si>
  <si>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</si>
  <si>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</si>
  <si>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Федеральный проект "Чистая страна"</t>
  </si>
  <si>
    <t>Финансовое обеспечение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</si>
  <si>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Ликвидация накопленного вреда окружающей среде. Рекультивация свалки в г. Омутнинск кировской области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</si>
  <si>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</si>
  <si>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</si>
  <si>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</si>
  <si>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</si>
  <si>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</si>
  <si>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</si>
  <si>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</si>
  <si>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</si>
  <si>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</si>
  <si>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</si>
  <si>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</si>
  <si>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</si>
  <si>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населения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</si>
  <si>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</si>
  <si>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</si>
  <si>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</si>
  <si>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</si>
  <si>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</si>
  <si>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</si>
  <si>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</si>
  <si>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</si>
  <si>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</si>
  <si>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995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</si>
  <si>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</si>
  <si>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</si>
  <si>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</si>
  <si>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</si>
  <si>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ОМУТНИНСКАЯ ГОРОДСКАЯ ДУМА ОМУТНИНСКОГО РАЙОНА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</si>
  <si>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</si>
  <si>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0103</t>
  </si>
  <si>
    <t xml:space="preserve">Внепрограммные расходы </t>
  </si>
  <si>
    <t xml:space="preserve">от 27.05.2025 № 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</si>
</sst>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8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164" fontId="3" fillId="2" borderId="2" xfId="9" applyNumberFormat="1" applyProtection="1">
      <alignment horizontal="right" vertical="top" shrinkToFit="1"/>
    </xf>
    <xf numFmtId="0" fontId="1" fillId="0" borderId="2" xfId="6">
      <alignment horizontal="center" vertical="center" wrapText="1"/>
    </xf>
    <xf numFmtId="0" fontId="7" fillId="0" borderId="1" xfId="0" applyFont="1" applyFill="1" applyBorder="1" applyProtection="1">
      <protection locked="0"/>
    </xf>
    <xf numFmtId="0" fontId="8" fillId="0" borderId="1" xfId="2" applyNumberFormat="1" applyFont="1" applyFill="1" applyProtection="1"/>
    <xf numFmtId="0" fontId="9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Protection="1">
      <alignment horizontal="center" vertical="center" wrapText="1"/>
    </xf>
    <xf numFmtId="0" fontId="11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11" fillId="2" borderId="2" xfId="9" applyNumberFormat="1" applyFont="1" applyProtection="1">
      <alignment horizontal="right" vertical="top" shrinkToFit="1"/>
    </xf>
    <xf numFmtId="164" fontId="11" fillId="0" borderId="2" xfId="9" applyNumberFormat="1" applyFont="1" applyFill="1" applyProtection="1">
      <alignment horizontal="right" vertical="top" shrinkToFit="1"/>
    </xf>
    <xf numFmtId="10" fontId="11" fillId="0" borderId="2" xfId="10" applyNumberFormat="1" applyFont="1" applyFill="1" applyProtection="1">
      <alignment horizontal="right" vertical="top" shrinkToFit="1"/>
    </xf>
    <xf numFmtId="0" fontId="11" fillId="0" borderId="2" xfId="6" applyFont="1">
      <alignment horizontal="center" vertical="center" wrapText="1"/>
    </xf>
    <xf numFmtId="0" fontId="11" fillId="0" borderId="2" xfId="6" applyFont="1" applyFill="1">
      <alignment horizontal="center" vertical="center" wrapText="1"/>
    </xf>
    <xf numFmtId="0" fontId="11" fillId="0" borderId="2" xfId="6" applyFont="1" applyAlignment="1">
      <alignment horizontal="left" vertical="center" wrapText="1"/>
    </xf>
    <xf numFmtId="49" fontId="11" fillId="0" borderId="2" xfId="6" applyNumberFormat="1" applyFont="1">
      <alignment horizontal="center" vertical="center" wrapText="1"/>
    </xf>
    <xf numFmtId="0" fontId="8" fillId="0" borderId="2" xfId="7" applyNumberFormat="1" applyFont="1" applyProtection="1">
      <alignment vertical="top" wrapText="1"/>
    </xf>
    <xf numFmtId="164" fontId="8" fillId="2" borderId="2" xfId="9" applyNumberFormat="1" applyFont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10" fontId="8" fillId="0" borderId="2" xfId="10" applyNumberFormat="1" applyFont="1" applyFill="1" applyProtection="1">
      <alignment horizontal="right" vertical="top" shrinkToFit="1"/>
    </xf>
    <xf numFmtId="0" fontId="11" fillId="0" borderId="2" xfId="6" applyNumberFormat="1" applyFont="1" applyFill="1" applyProtection="1">
      <alignment horizontal="center" vertical="center" wrapText="1"/>
    </xf>
    <xf numFmtId="1" fontId="11" fillId="0" borderId="2" xfId="8" applyNumberFormat="1" applyFont="1" applyProtection="1">
      <alignment horizontal="center" vertical="top" shrinkToFit="1"/>
    </xf>
    <xf numFmtId="2" fontId="11" fillId="0" borderId="2" xfId="6" applyNumberFormat="1" applyFont="1" applyFill="1" applyAlignment="1">
      <alignment horizontal="right" vertical="top" wrapText="1"/>
    </xf>
    <xf numFmtId="2" fontId="8" fillId="0" borderId="2" xfId="6" applyNumberFormat="1" applyFont="1" applyFill="1" applyAlignment="1">
      <alignment horizontal="right" vertical="top" wrapText="1"/>
    </xf>
    <xf numFmtId="164" fontId="8" fillId="0" borderId="5" xfId="9" applyNumberFormat="1" applyFont="1" applyFill="1" applyBorder="1" applyProtection="1">
      <alignment horizontal="right" vertical="top" shrinkToFit="1"/>
    </xf>
    <xf numFmtId="10" fontId="8" fillId="0" borderId="5" xfId="10" applyNumberFormat="1" applyFont="1" applyFill="1" applyBorder="1" applyProtection="1">
      <alignment horizontal="right" vertical="top" shrinkToFit="1"/>
    </xf>
    <xf numFmtId="2" fontId="8" fillId="0" borderId="5" xfId="6" applyNumberFormat="1" applyFont="1" applyFill="1" applyBorder="1" applyAlignment="1">
      <alignment horizontal="right" vertical="top" wrapText="1"/>
    </xf>
    <xf numFmtId="2" fontId="8" fillId="0" borderId="3" xfId="6" applyNumberFormat="1" applyFont="1" applyFill="1" applyBorder="1" applyAlignment="1">
      <alignment horizontal="right" vertical="top" wrapText="1"/>
    </xf>
    <xf numFmtId="2" fontId="11" fillId="0" borderId="5" xfId="6" applyNumberFormat="1" applyFont="1" applyFill="1" applyBorder="1" applyAlignment="1">
      <alignment horizontal="right" vertical="top" wrapText="1"/>
    </xf>
    <xf numFmtId="0" fontId="11" fillId="0" borderId="2" xfId="13" applyNumberFormat="1" applyFont="1" applyFill="1" applyAlignment="1" applyProtection="1">
      <alignment vertical="top" wrapText="1"/>
    </xf>
    <xf numFmtId="1" fontId="11" fillId="0" borderId="2" xfId="4" applyNumberFormat="1" applyFont="1" applyFill="1" applyBorder="1" applyAlignment="1" applyProtection="1">
      <alignment horizontal="center" vertical="top" shrinkToFit="1"/>
    </xf>
    <xf numFmtId="0" fontId="12" fillId="0" borderId="0" xfId="0" applyFont="1" applyProtection="1">
      <protection locked="0"/>
    </xf>
    <xf numFmtId="164" fontId="11" fillId="0" borderId="3" xfId="12" applyNumberFormat="1" applyFont="1" applyFill="1" applyBorder="1" applyAlignment="1" applyProtection="1">
      <alignment horizontal="right" vertical="top" shrinkToFit="1"/>
    </xf>
    <xf numFmtId="0" fontId="12" fillId="0" borderId="0" xfId="0" applyFont="1" applyFill="1" applyProtection="1">
      <protection locked="0"/>
    </xf>
    <xf numFmtId="164" fontId="12" fillId="0" borderId="3" xfId="0" applyNumberFormat="1" applyFont="1" applyFill="1" applyBorder="1" applyAlignment="1" applyProtection="1">
      <alignment vertical="top"/>
      <protection locked="0"/>
    </xf>
    <xf numFmtId="0" fontId="12" fillId="0" borderId="3" xfId="0" applyFont="1" applyFill="1" applyBorder="1" applyProtection="1">
      <protection locked="0"/>
    </xf>
    <xf numFmtId="164" fontId="11" fillId="0" borderId="3" xfId="21" applyNumberFormat="1" applyFont="1" applyFill="1" applyBorder="1" applyAlignment="1" applyProtection="1">
      <alignment vertical="top"/>
    </xf>
    <xf numFmtId="0" fontId="8" fillId="0" borderId="2" xfId="13" applyNumberFormat="1" applyFont="1" applyFill="1" applyAlignment="1" applyProtection="1">
      <alignment vertical="top" wrapText="1"/>
    </xf>
    <xf numFmtId="1" fontId="8" fillId="0" borderId="2" xfId="4" applyNumberFormat="1" applyFont="1" applyFill="1" applyBorder="1" applyAlignment="1" applyProtection="1">
      <alignment horizontal="center" vertical="top" shrinkToFit="1"/>
    </xf>
    <xf numFmtId="0" fontId="7" fillId="0" borderId="0" xfId="0" applyFont="1" applyProtection="1">
      <protection locked="0"/>
    </xf>
    <xf numFmtId="164" fontId="8" fillId="0" borderId="3" xfId="24" applyNumberFormat="1" applyFont="1" applyBorder="1" applyAlignment="1">
      <alignment vertical="top" wrapText="1"/>
    </xf>
    <xf numFmtId="0" fontId="7" fillId="0" borderId="0" xfId="0" applyFont="1" applyFill="1" applyProtection="1">
      <protection locked="0"/>
    </xf>
    <xf numFmtId="164" fontId="7" fillId="0" borderId="3" xfId="0" applyNumberFormat="1" applyFont="1" applyFill="1" applyBorder="1" applyAlignment="1" applyProtection="1">
      <alignment vertical="top"/>
      <protection locked="0"/>
    </xf>
    <xf numFmtId="0" fontId="7" fillId="0" borderId="3" xfId="0" applyFont="1" applyFill="1" applyBorder="1" applyProtection="1">
      <protection locked="0"/>
    </xf>
    <xf numFmtId="0" fontId="7" fillId="0" borderId="3" xfId="0" applyFont="1" applyFill="1" applyBorder="1" applyAlignment="1">
      <alignment horizontal="left" wrapText="1"/>
    </xf>
    <xf numFmtId="0" fontId="8" fillId="0" borderId="4" xfId="13" applyNumberFormat="1" applyFont="1" applyFill="1" applyBorder="1" applyAlignment="1" applyProtection="1">
      <alignment vertical="top" wrapText="1"/>
    </xf>
    <xf numFmtId="1" fontId="8" fillId="0" borderId="4" xfId="4" applyNumberFormat="1" applyFont="1" applyFill="1" applyBorder="1" applyAlignment="1" applyProtection="1">
      <alignment horizontal="center" vertical="top" shrinkToFit="1"/>
    </xf>
    <xf numFmtId="164" fontId="7" fillId="0" borderId="3" xfId="0" applyNumberFormat="1" applyFont="1" applyFill="1" applyBorder="1" applyProtection="1">
      <protection locked="0"/>
    </xf>
    <xf numFmtId="2" fontId="11" fillId="0" borderId="3" xfId="6" applyNumberFormat="1" applyFont="1" applyFill="1" applyBorder="1" applyAlignment="1">
      <alignment horizontal="right" vertical="top" wrapText="1"/>
    </xf>
    <xf numFmtId="0" fontId="11" fillId="0" borderId="3" xfId="13" applyNumberFormat="1" applyFont="1" applyFill="1" applyBorder="1" applyAlignment="1" applyProtection="1">
      <alignment vertical="top" wrapText="1"/>
    </xf>
    <xf numFmtId="1" fontId="11" fillId="0" borderId="3" xfId="4" applyNumberFormat="1" applyFont="1" applyFill="1" applyBorder="1" applyAlignment="1" applyProtection="1">
      <alignment horizontal="center" vertical="top" shrinkToFit="1"/>
    </xf>
    <xf numFmtId="49" fontId="11" fillId="0" borderId="3" xfId="4" applyNumberFormat="1" applyFont="1" applyFill="1" applyBorder="1" applyAlignment="1" applyProtection="1">
      <alignment horizontal="center" vertical="top" shrinkToFit="1"/>
    </xf>
    <xf numFmtId="165" fontId="11" fillId="0" borderId="3" xfId="25" applyNumberFormat="1" applyFont="1" applyFill="1" applyBorder="1" applyAlignment="1" applyProtection="1">
      <alignment horizontal="right" vertical="top" shrinkToFit="1"/>
    </xf>
    <xf numFmtId="0" fontId="12" fillId="0" borderId="3" xfId="0" applyFont="1" applyFill="1" applyBorder="1" applyAlignment="1" applyProtection="1">
      <alignment vertical="top"/>
      <protection locked="0"/>
    </xf>
    <xf numFmtId="0" fontId="8" fillId="0" borderId="3" xfId="13" applyNumberFormat="1" applyFont="1" applyFill="1" applyBorder="1" applyAlignment="1" applyProtection="1">
      <alignment vertical="top" wrapText="1"/>
    </xf>
    <xf numFmtId="1" fontId="8" fillId="0" borderId="3" xfId="4" applyNumberFormat="1" applyFont="1" applyFill="1" applyBorder="1" applyAlignment="1" applyProtection="1">
      <alignment horizontal="center" vertical="top" shrinkToFit="1"/>
    </xf>
    <xf numFmtId="49" fontId="8" fillId="0" borderId="3" xfId="4" applyNumberFormat="1" applyFont="1" applyFill="1" applyBorder="1" applyAlignment="1" applyProtection="1">
      <alignment horizontal="center" vertical="top" shrinkToFit="1"/>
    </xf>
    <xf numFmtId="165" fontId="8" fillId="0" borderId="3" xfId="25" applyNumberFormat="1" applyFont="1" applyFill="1" applyBorder="1" applyAlignment="1" applyProtection="1">
      <alignment horizontal="right" vertical="top" shrinkToFit="1"/>
    </xf>
    <xf numFmtId="0" fontId="7" fillId="0" borderId="3" xfId="0" applyFont="1" applyFill="1" applyBorder="1" applyAlignment="1" applyProtection="1">
      <alignment vertical="top"/>
      <protection locked="0"/>
    </xf>
    <xf numFmtId="0" fontId="7" fillId="0" borderId="3" xfId="0" applyFont="1" applyBorder="1" applyProtection="1">
      <protection locked="0"/>
    </xf>
    <xf numFmtId="0" fontId="7" fillId="0" borderId="3" xfId="0" applyFont="1" applyBorder="1" applyAlignment="1" applyProtection="1">
      <alignment horizontal="center" vertical="top"/>
      <protection locked="0"/>
    </xf>
    <xf numFmtId="49" fontId="7" fillId="0" borderId="3" xfId="0" applyNumberFormat="1" applyFont="1" applyBorder="1" applyAlignment="1" applyProtection="1">
      <alignment horizontal="center" vertical="top"/>
      <protection locked="0"/>
    </xf>
    <xf numFmtId="165" fontId="7" fillId="0" borderId="3" xfId="0" applyNumberFormat="1" applyFont="1" applyFill="1" applyBorder="1" applyAlignment="1" applyProtection="1">
      <alignment horizontal="right" vertical="top"/>
      <protection locked="0"/>
    </xf>
    <xf numFmtId="0" fontId="7" fillId="0" borderId="3" xfId="0" applyFont="1" applyBorder="1" applyAlignment="1" applyProtection="1">
      <alignment wrapText="1"/>
      <protection locked="0"/>
    </xf>
    <xf numFmtId="164" fontId="11" fillId="0" borderId="2" xfId="6" applyNumberFormat="1" applyFont="1" applyFill="1" applyAlignment="1">
      <alignment horizontal="right" vertical="center" wrapText="1"/>
    </xf>
    <xf numFmtId="164" fontId="12" fillId="0" borderId="6" xfId="0" applyNumberFormat="1" applyFont="1" applyFill="1" applyBorder="1" applyAlignment="1" applyProtection="1">
      <alignment vertical="top"/>
      <protection locked="0"/>
    </xf>
    <xf numFmtId="2" fontId="11" fillId="0" borderId="7" xfId="6" applyNumberFormat="1" applyFont="1" applyFill="1" applyBorder="1" applyAlignment="1">
      <alignment horizontal="right" vertical="top" wrapText="1"/>
    </xf>
    <xf numFmtId="164" fontId="8" fillId="0" borderId="4" xfId="9" applyNumberFormat="1" applyFont="1" applyFill="1" applyBorder="1" applyProtection="1">
      <alignment horizontal="right" vertical="top" shrinkToFit="1"/>
    </xf>
    <xf numFmtId="2" fontId="8" fillId="0" borderId="4" xfId="6" applyNumberFormat="1" applyFont="1" applyFill="1" applyBorder="1" applyAlignment="1">
      <alignment horizontal="right" vertical="top" wrapText="1"/>
    </xf>
    <xf numFmtId="164" fontId="0" fillId="0" borderId="0" xfId="0" applyNumberFormat="1" applyProtection="1">
      <protection locked="0"/>
    </xf>
    <xf numFmtId="0" fontId="11" fillId="0" borderId="2" xfId="6" applyNumberFormat="1" applyFont="1" applyFill="1" applyProtection="1">
      <alignment horizontal="center" vertical="center" wrapText="1"/>
    </xf>
    <xf numFmtId="0" fontId="11" fillId="0" borderId="2" xfId="6" applyFont="1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8" fillId="0" borderId="2" xfId="6" applyNumberFormat="1" applyFont="1" applyFill="1" applyProtection="1">
      <alignment horizontal="center" vertical="center" wrapText="1"/>
    </xf>
    <xf numFmtId="0" fontId="8" fillId="0" borderId="2" xfId="6" applyFont="1" applyFill="1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0" fillId="0" borderId="1" xfId="3" applyNumberFormat="1" applyFont="1" applyAlignment="1" applyProtection="1">
      <alignment horizontal="center" vertical="center" wrapText="1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254"/>
  <sheetViews>
    <sheetView showGridLines="0" tabSelected="1" zoomScaleSheetLayoutView="100" workbookViewId="0">
      <pane ySplit="9" topLeftCell="A10" activePane="bottomLeft" state="frozen"/>
      <selection pane="bottomLeft" activeCell="B6" sqref="B6:AK6"/>
    </sheetView>
  </sheetViews>
  <sheetFormatPr defaultRowHeight="15" outlineLevelRow="6" x14ac:dyDescent="0.25"/>
  <cols>
    <col min="1" max="1" width="9.140625" style="1"/>
    <col min="2" max="2" width="40" style="8" customWidth="1"/>
    <col min="3" max="4" width="7.7109375" style="8" customWidth="1"/>
    <col min="5" max="5" width="10.7109375" style="8" customWidth="1"/>
    <col min="6" max="6" width="7.7109375" style="8" customWidth="1"/>
    <col min="7" max="12" width="9.140625" style="8" hidden="1"/>
    <col min="13" max="13" width="14.7109375" style="9" customWidth="1"/>
    <col min="14" max="29" width="9.140625" style="9" hidden="1"/>
    <col min="30" max="30" width="11.7109375" style="9" customWidth="1"/>
    <col min="31" max="36" width="9.140625" style="9" hidden="1"/>
    <col min="37" max="37" width="11.7109375" style="9" customWidth="1"/>
    <col min="38" max="38" width="9.140625" style="1" hidden="1"/>
    <col min="39" max="39" width="9.140625" style="1" customWidth="1"/>
    <col min="40" max="16384" width="9.140625" style="1"/>
  </cols>
  <sheetData>
    <row r="1" spans="2:39" x14ac:dyDescent="0.25">
      <c r="AD1" s="6" t="s">
        <v>131</v>
      </c>
      <c r="AE1" s="6"/>
      <c r="AF1" s="6"/>
      <c r="AG1" s="6"/>
      <c r="AH1" s="6"/>
      <c r="AI1" s="6"/>
      <c r="AJ1" s="6"/>
      <c r="AK1" s="6"/>
    </row>
    <row r="2" spans="2:39" x14ac:dyDescent="0.25">
      <c r="AD2" s="6" t="s">
        <v>132</v>
      </c>
      <c r="AE2" s="6"/>
      <c r="AF2" s="6"/>
      <c r="AG2" s="6"/>
      <c r="AH2" s="6"/>
      <c r="AI2" s="6"/>
      <c r="AJ2" s="6"/>
      <c r="AK2" s="6"/>
    </row>
    <row r="3" spans="2:39" x14ac:dyDescent="0.25">
      <c r="AD3" s="7" t="s">
        <v>133</v>
      </c>
      <c r="AE3" s="7"/>
      <c r="AF3" s="7"/>
      <c r="AG3" s="7"/>
      <c r="AH3" s="7"/>
      <c r="AI3" s="7"/>
      <c r="AJ3" s="7"/>
      <c r="AK3" s="7"/>
    </row>
    <row r="4" spans="2:39" x14ac:dyDescent="0.25">
      <c r="AD4" s="7" t="s">
        <v>277</v>
      </c>
      <c r="AE4" s="7"/>
      <c r="AF4" s="7"/>
      <c r="AG4" s="7"/>
      <c r="AH4" s="7"/>
      <c r="AI4" s="7"/>
      <c r="AJ4" s="7"/>
      <c r="AK4" s="7"/>
    </row>
    <row r="6" spans="2:39" ht="42.75" customHeight="1" x14ac:dyDescent="0.25">
      <c r="B6" s="82" t="s">
        <v>134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3"/>
      <c r="AM6" s="2"/>
    </row>
    <row r="7" spans="2:39" ht="12.75" customHeight="1" x14ac:dyDescent="0.25"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2"/>
    </row>
    <row r="8" spans="2:39" ht="38.25" customHeight="1" x14ac:dyDescent="0.25">
      <c r="B8" s="83" t="s">
        <v>135</v>
      </c>
      <c r="C8" s="83" t="s">
        <v>136</v>
      </c>
      <c r="D8" s="83" t="s">
        <v>137</v>
      </c>
      <c r="E8" s="83" t="s">
        <v>138</v>
      </c>
      <c r="F8" s="83" t="s">
        <v>139</v>
      </c>
      <c r="G8" s="85" t="s">
        <v>0</v>
      </c>
      <c r="H8" s="85" t="s">
        <v>0</v>
      </c>
      <c r="I8" s="85" t="s">
        <v>0</v>
      </c>
      <c r="J8" s="85" t="s">
        <v>0</v>
      </c>
      <c r="K8" s="85" t="s">
        <v>0</v>
      </c>
      <c r="L8" s="85" t="s">
        <v>0</v>
      </c>
      <c r="M8" s="74" t="s">
        <v>141</v>
      </c>
      <c r="N8" s="78" t="s">
        <v>0</v>
      </c>
      <c r="O8" s="78" t="s">
        <v>0</v>
      </c>
      <c r="P8" s="78" t="s">
        <v>0</v>
      </c>
      <c r="Q8" s="78" t="s">
        <v>0</v>
      </c>
      <c r="R8" s="78" t="s">
        <v>0</v>
      </c>
      <c r="S8" s="78" t="s">
        <v>0</v>
      </c>
      <c r="T8" s="78" t="s">
        <v>0</v>
      </c>
      <c r="U8" s="78" t="s">
        <v>0</v>
      </c>
      <c r="V8" s="78" t="s">
        <v>0</v>
      </c>
      <c r="W8" s="10" t="s">
        <v>0</v>
      </c>
      <c r="X8" s="78" t="s">
        <v>0</v>
      </c>
      <c r="Y8" s="78" t="s">
        <v>0</v>
      </c>
      <c r="Z8" s="78" t="s">
        <v>0</v>
      </c>
      <c r="AA8" s="78" t="s">
        <v>0</v>
      </c>
      <c r="AB8" s="78" t="s">
        <v>0</v>
      </c>
      <c r="AC8" s="10" t="s">
        <v>0</v>
      </c>
      <c r="AD8" s="74" t="s">
        <v>140</v>
      </c>
      <c r="AE8" s="78" t="s">
        <v>0</v>
      </c>
      <c r="AF8" s="78" t="s">
        <v>0</v>
      </c>
      <c r="AG8" s="10" t="s">
        <v>0</v>
      </c>
      <c r="AH8" s="78" t="s">
        <v>0</v>
      </c>
      <c r="AI8" s="78" t="s">
        <v>0</v>
      </c>
      <c r="AJ8" s="78" t="s">
        <v>0</v>
      </c>
      <c r="AK8" s="74" t="s">
        <v>142</v>
      </c>
      <c r="AL8" s="76" t="s">
        <v>0</v>
      </c>
      <c r="AM8" s="2"/>
    </row>
    <row r="9" spans="2:39" ht="33" customHeight="1" x14ac:dyDescent="0.25">
      <c r="B9" s="84"/>
      <c r="C9" s="84"/>
      <c r="D9" s="84"/>
      <c r="E9" s="84"/>
      <c r="F9" s="84"/>
      <c r="G9" s="86"/>
      <c r="H9" s="86"/>
      <c r="I9" s="86"/>
      <c r="J9" s="86"/>
      <c r="K9" s="86"/>
      <c r="L9" s="86"/>
      <c r="M9" s="75"/>
      <c r="N9" s="79"/>
      <c r="O9" s="79"/>
      <c r="P9" s="79"/>
      <c r="Q9" s="79"/>
      <c r="R9" s="79"/>
      <c r="S9" s="79"/>
      <c r="T9" s="79"/>
      <c r="U9" s="79"/>
      <c r="V9" s="79"/>
      <c r="W9" s="10"/>
      <c r="X9" s="79"/>
      <c r="Y9" s="79"/>
      <c r="Z9" s="79"/>
      <c r="AA9" s="79"/>
      <c r="AB9" s="79"/>
      <c r="AC9" s="10"/>
      <c r="AD9" s="75"/>
      <c r="AE9" s="79"/>
      <c r="AF9" s="79"/>
      <c r="AG9" s="10"/>
      <c r="AH9" s="79"/>
      <c r="AI9" s="79"/>
      <c r="AJ9" s="79"/>
      <c r="AK9" s="75"/>
      <c r="AL9" s="77"/>
      <c r="AM9" s="2"/>
    </row>
    <row r="10" spans="2:39" ht="21.75" customHeight="1" x14ac:dyDescent="0.25">
      <c r="B10" s="18" t="s">
        <v>130</v>
      </c>
      <c r="C10" s="19" t="s">
        <v>4</v>
      </c>
      <c r="D10" s="19" t="s">
        <v>2</v>
      </c>
      <c r="E10" s="19" t="s">
        <v>3</v>
      </c>
      <c r="F10" s="19" t="s">
        <v>4</v>
      </c>
      <c r="G10" s="16"/>
      <c r="H10" s="16"/>
      <c r="I10" s="16"/>
      <c r="J10" s="16"/>
      <c r="K10" s="16"/>
      <c r="L10" s="16"/>
      <c r="M10" s="68">
        <f>M11+M241+M249</f>
        <v>506625.79800000001</v>
      </c>
      <c r="N10" s="17"/>
      <c r="O10" s="17"/>
      <c r="P10" s="17"/>
      <c r="Q10" s="17"/>
      <c r="R10" s="17"/>
      <c r="S10" s="17"/>
      <c r="T10" s="17"/>
      <c r="U10" s="17"/>
      <c r="V10" s="17"/>
      <c r="W10" s="24"/>
      <c r="X10" s="17"/>
      <c r="Y10" s="17"/>
      <c r="Z10" s="17"/>
      <c r="AA10" s="17"/>
      <c r="AB10" s="17"/>
      <c r="AC10" s="24"/>
      <c r="AD10" s="68">
        <f>AD11+AD241+AD249</f>
        <v>491698.51847999997</v>
      </c>
      <c r="AE10" s="17"/>
      <c r="AF10" s="17"/>
      <c r="AG10" s="24"/>
      <c r="AH10" s="17"/>
      <c r="AI10" s="17"/>
      <c r="AJ10" s="17"/>
      <c r="AK10" s="26">
        <f>AD10/M10*100</f>
        <v>97.05358874756709</v>
      </c>
      <c r="AL10" s="5"/>
      <c r="AM10" s="2"/>
    </row>
    <row r="11" spans="2:39" ht="38.25" x14ac:dyDescent="0.25">
      <c r="B11" s="11" t="s">
        <v>143</v>
      </c>
      <c r="C11" s="25" t="s">
        <v>1</v>
      </c>
      <c r="D11" s="25" t="s">
        <v>2</v>
      </c>
      <c r="E11" s="25" t="s">
        <v>3</v>
      </c>
      <c r="F11" s="25" t="s">
        <v>4</v>
      </c>
      <c r="G11" s="25"/>
      <c r="H11" s="25"/>
      <c r="I11" s="25"/>
      <c r="J11" s="25"/>
      <c r="K11" s="25"/>
      <c r="L11" s="13">
        <v>0</v>
      </c>
      <c r="M11" s="14">
        <v>493675.739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480143.62794999999</v>
      </c>
      <c r="AE11" s="14">
        <v>0</v>
      </c>
      <c r="AF11" s="14">
        <v>0</v>
      </c>
      <c r="AG11" s="14">
        <v>480143.62794999999</v>
      </c>
      <c r="AH11" s="14">
        <v>-480143.62794999999</v>
      </c>
      <c r="AI11" s="14">
        <v>493675.739</v>
      </c>
      <c r="AJ11" s="15">
        <v>0</v>
      </c>
      <c r="AK11" s="26">
        <f t="shared" ref="AK11:AK62" si="0">AD11/M11*100</f>
        <v>97.258907015076147</v>
      </c>
      <c r="AL11" s="4">
        <v>0</v>
      </c>
      <c r="AM11" s="2"/>
    </row>
    <row r="12" spans="2:39" outlineLevel="1" x14ac:dyDescent="0.25">
      <c r="B12" s="11" t="s">
        <v>144</v>
      </c>
      <c r="C12" s="25" t="s">
        <v>1</v>
      </c>
      <c r="D12" s="25" t="s">
        <v>5</v>
      </c>
      <c r="E12" s="25" t="s">
        <v>3</v>
      </c>
      <c r="F12" s="25" t="s">
        <v>4</v>
      </c>
      <c r="G12" s="25"/>
      <c r="H12" s="25"/>
      <c r="I12" s="25"/>
      <c r="J12" s="25"/>
      <c r="K12" s="25"/>
      <c r="L12" s="13">
        <v>0</v>
      </c>
      <c r="M12" s="14">
        <v>26829.164000000001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25977.601330000001</v>
      </c>
      <c r="AE12" s="14">
        <v>0</v>
      </c>
      <c r="AF12" s="14">
        <v>0</v>
      </c>
      <c r="AG12" s="14">
        <v>25977.601330000001</v>
      </c>
      <c r="AH12" s="14">
        <v>-25977.601330000001</v>
      </c>
      <c r="AI12" s="14">
        <v>26829.164000000001</v>
      </c>
      <c r="AJ12" s="15">
        <v>0</v>
      </c>
      <c r="AK12" s="26">
        <f t="shared" si="0"/>
        <v>96.825981346269302</v>
      </c>
      <c r="AL12" s="4">
        <v>0</v>
      </c>
      <c r="AM12" s="2"/>
    </row>
    <row r="13" spans="2:39" ht="38.25" outlineLevel="2" x14ac:dyDescent="0.25">
      <c r="B13" s="20" t="s">
        <v>145</v>
      </c>
      <c r="C13" s="12" t="s">
        <v>1</v>
      </c>
      <c r="D13" s="12" t="s">
        <v>6</v>
      </c>
      <c r="E13" s="12" t="s">
        <v>3</v>
      </c>
      <c r="F13" s="12" t="s">
        <v>4</v>
      </c>
      <c r="G13" s="12"/>
      <c r="H13" s="12"/>
      <c r="I13" s="12"/>
      <c r="J13" s="12"/>
      <c r="K13" s="12"/>
      <c r="L13" s="21">
        <v>0</v>
      </c>
      <c r="M13" s="22">
        <v>1942.62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1887.30702</v>
      </c>
      <c r="AE13" s="22">
        <v>0</v>
      </c>
      <c r="AF13" s="22">
        <v>0</v>
      </c>
      <c r="AG13" s="22">
        <v>1887.30702</v>
      </c>
      <c r="AH13" s="22">
        <v>-1887.30702</v>
      </c>
      <c r="AI13" s="22">
        <v>1942.62</v>
      </c>
      <c r="AJ13" s="23">
        <v>0</v>
      </c>
      <c r="AK13" s="27">
        <f t="shared" si="0"/>
        <v>97.152660839484824</v>
      </c>
      <c r="AL13" s="4">
        <v>0</v>
      </c>
      <c r="AM13" s="2"/>
    </row>
    <row r="14" spans="2:39" ht="65.25" customHeight="1" outlineLevel="3" x14ac:dyDescent="0.25">
      <c r="B14" s="20" t="s">
        <v>146</v>
      </c>
      <c r="C14" s="12" t="s">
        <v>1</v>
      </c>
      <c r="D14" s="12" t="s">
        <v>6</v>
      </c>
      <c r="E14" s="12" t="s">
        <v>7</v>
      </c>
      <c r="F14" s="12" t="s">
        <v>4</v>
      </c>
      <c r="G14" s="12"/>
      <c r="H14" s="12"/>
      <c r="I14" s="12"/>
      <c r="J14" s="12"/>
      <c r="K14" s="12"/>
      <c r="L14" s="21">
        <v>0</v>
      </c>
      <c r="M14" s="22">
        <v>1942.62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1887.30702</v>
      </c>
      <c r="AE14" s="22">
        <v>0</v>
      </c>
      <c r="AF14" s="22">
        <v>0</v>
      </c>
      <c r="AG14" s="22">
        <v>1887.30702</v>
      </c>
      <c r="AH14" s="22">
        <v>-1887.30702</v>
      </c>
      <c r="AI14" s="22">
        <v>1942.62</v>
      </c>
      <c r="AJ14" s="23">
        <v>0</v>
      </c>
      <c r="AK14" s="27">
        <f t="shared" si="0"/>
        <v>97.152660839484824</v>
      </c>
      <c r="AL14" s="4">
        <v>0</v>
      </c>
      <c r="AM14" s="2"/>
    </row>
    <row r="15" spans="2:39" outlineLevel="5" x14ac:dyDescent="0.25">
      <c r="B15" s="20" t="s">
        <v>147</v>
      </c>
      <c r="C15" s="12" t="s">
        <v>1</v>
      </c>
      <c r="D15" s="12" t="s">
        <v>6</v>
      </c>
      <c r="E15" s="12" t="s">
        <v>8</v>
      </c>
      <c r="F15" s="12" t="s">
        <v>4</v>
      </c>
      <c r="G15" s="12"/>
      <c r="H15" s="12"/>
      <c r="I15" s="12"/>
      <c r="J15" s="12"/>
      <c r="K15" s="12"/>
      <c r="L15" s="21">
        <v>0</v>
      </c>
      <c r="M15" s="22">
        <v>1812.42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1757.1070199999999</v>
      </c>
      <c r="AE15" s="22">
        <v>0</v>
      </c>
      <c r="AF15" s="22">
        <v>0</v>
      </c>
      <c r="AG15" s="22">
        <v>1757.1070199999999</v>
      </c>
      <c r="AH15" s="22">
        <v>-1757.1070199999999</v>
      </c>
      <c r="AI15" s="22">
        <v>1812.42</v>
      </c>
      <c r="AJ15" s="23">
        <v>0</v>
      </c>
      <c r="AK15" s="27">
        <f t="shared" si="0"/>
        <v>96.948114675406345</v>
      </c>
      <c r="AL15" s="4">
        <v>0</v>
      </c>
      <c r="AM15" s="2"/>
    </row>
    <row r="16" spans="2:39" ht="76.5" outlineLevel="6" x14ac:dyDescent="0.25">
      <c r="B16" s="20" t="s">
        <v>148</v>
      </c>
      <c r="C16" s="12" t="s">
        <v>1</v>
      </c>
      <c r="D16" s="12" t="s">
        <v>6</v>
      </c>
      <c r="E16" s="12" t="s">
        <v>8</v>
      </c>
      <c r="F16" s="12" t="s">
        <v>9</v>
      </c>
      <c r="G16" s="12"/>
      <c r="H16" s="12"/>
      <c r="I16" s="12"/>
      <c r="J16" s="12"/>
      <c r="K16" s="12"/>
      <c r="L16" s="21">
        <v>0</v>
      </c>
      <c r="M16" s="22">
        <v>1812.42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1757.1070199999999</v>
      </c>
      <c r="AE16" s="22">
        <v>0</v>
      </c>
      <c r="AF16" s="22">
        <v>0</v>
      </c>
      <c r="AG16" s="22">
        <v>1757.1070199999999</v>
      </c>
      <c r="AH16" s="22">
        <v>-1757.1070199999999</v>
      </c>
      <c r="AI16" s="22">
        <v>1812.42</v>
      </c>
      <c r="AJ16" s="23">
        <v>0</v>
      </c>
      <c r="AK16" s="27">
        <f t="shared" si="0"/>
        <v>96.948114675406345</v>
      </c>
      <c r="AL16" s="4">
        <v>0</v>
      </c>
      <c r="AM16" s="2"/>
    </row>
    <row r="17" spans="2:39" ht="38.25" outlineLevel="5" x14ac:dyDescent="0.25">
      <c r="B17" s="20" t="s">
        <v>149</v>
      </c>
      <c r="C17" s="12" t="s">
        <v>1</v>
      </c>
      <c r="D17" s="12" t="s">
        <v>6</v>
      </c>
      <c r="E17" s="12" t="s">
        <v>10</v>
      </c>
      <c r="F17" s="12" t="s">
        <v>4</v>
      </c>
      <c r="G17" s="12"/>
      <c r="H17" s="12"/>
      <c r="I17" s="12"/>
      <c r="J17" s="12"/>
      <c r="K17" s="12"/>
      <c r="L17" s="21">
        <v>0</v>
      </c>
      <c r="M17" s="22">
        <v>130.19999999999999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130.19999999999999</v>
      </c>
      <c r="AE17" s="22">
        <v>0</v>
      </c>
      <c r="AF17" s="22">
        <v>0</v>
      </c>
      <c r="AG17" s="22">
        <v>130.19999999999999</v>
      </c>
      <c r="AH17" s="22">
        <v>-130.19999999999999</v>
      </c>
      <c r="AI17" s="22">
        <v>130.19999999999999</v>
      </c>
      <c r="AJ17" s="23">
        <v>0</v>
      </c>
      <c r="AK17" s="27">
        <f t="shared" si="0"/>
        <v>100</v>
      </c>
      <c r="AL17" s="4">
        <v>0</v>
      </c>
      <c r="AM17" s="2"/>
    </row>
    <row r="18" spans="2:39" ht="76.5" outlineLevel="6" x14ac:dyDescent="0.25">
      <c r="B18" s="20" t="s">
        <v>148</v>
      </c>
      <c r="C18" s="12" t="s">
        <v>1</v>
      </c>
      <c r="D18" s="12" t="s">
        <v>6</v>
      </c>
      <c r="E18" s="12" t="s">
        <v>10</v>
      </c>
      <c r="F18" s="12" t="s">
        <v>9</v>
      </c>
      <c r="G18" s="12"/>
      <c r="H18" s="12"/>
      <c r="I18" s="12"/>
      <c r="J18" s="12"/>
      <c r="K18" s="12"/>
      <c r="L18" s="21">
        <v>0</v>
      </c>
      <c r="M18" s="22">
        <v>130.19999999999999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130.19999999999999</v>
      </c>
      <c r="AE18" s="22">
        <v>0</v>
      </c>
      <c r="AF18" s="22">
        <v>0</v>
      </c>
      <c r="AG18" s="22">
        <v>130.19999999999999</v>
      </c>
      <c r="AH18" s="22">
        <v>-130.19999999999999</v>
      </c>
      <c r="AI18" s="22">
        <v>130.19999999999999</v>
      </c>
      <c r="AJ18" s="23">
        <v>0</v>
      </c>
      <c r="AK18" s="27">
        <f t="shared" si="0"/>
        <v>100</v>
      </c>
      <c r="AL18" s="4">
        <v>0</v>
      </c>
      <c r="AM18" s="2"/>
    </row>
    <row r="19" spans="2:39" ht="52.5" customHeight="1" outlineLevel="2" x14ac:dyDescent="0.25">
      <c r="B19" s="20" t="s">
        <v>150</v>
      </c>
      <c r="C19" s="12" t="s">
        <v>1</v>
      </c>
      <c r="D19" s="12" t="s">
        <v>11</v>
      </c>
      <c r="E19" s="12" t="s">
        <v>3</v>
      </c>
      <c r="F19" s="12" t="s">
        <v>4</v>
      </c>
      <c r="G19" s="12"/>
      <c r="H19" s="12"/>
      <c r="I19" s="12"/>
      <c r="J19" s="12"/>
      <c r="K19" s="12"/>
      <c r="L19" s="21">
        <v>0</v>
      </c>
      <c r="M19" s="22">
        <v>18029.695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17788.167509999999</v>
      </c>
      <c r="AE19" s="22">
        <v>0</v>
      </c>
      <c r="AF19" s="22">
        <v>0</v>
      </c>
      <c r="AG19" s="22">
        <v>17788.167509999999</v>
      </c>
      <c r="AH19" s="22">
        <v>-17788.167509999999</v>
      </c>
      <c r="AI19" s="22">
        <v>18029.695</v>
      </c>
      <c r="AJ19" s="23">
        <v>0</v>
      </c>
      <c r="AK19" s="27">
        <f t="shared" si="0"/>
        <v>98.660390594516429</v>
      </c>
      <c r="AL19" s="4">
        <v>0</v>
      </c>
      <c r="AM19" s="2"/>
    </row>
    <row r="20" spans="2:39" ht="66.75" customHeight="1" outlineLevel="3" x14ac:dyDescent="0.25">
      <c r="B20" s="20" t="s">
        <v>146</v>
      </c>
      <c r="C20" s="12" t="s">
        <v>1</v>
      </c>
      <c r="D20" s="12" t="s">
        <v>11</v>
      </c>
      <c r="E20" s="12" t="s">
        <v>7</v>
      </c>
      <c r="F20" s="12" t="s">
        <v>4</v>
      </c>
      <c r="G20" s="12"/>
      <c r="H20" s="12"/>
      <c r="I20" s="12"/>
      <c r="J20" s="12"/>
      <c r="K20" s="12"/>
      <c r="L20" s="21">
        <v>0</v>
      </c>
      <c r="M20" s="22">
        <v>18029.695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17788.167509999999</v>
      </c>
      <c r="AE20" s="22">
        <v>0</v>
      </c>
      <c r="AF20" s="22">
        <v>0</v>
      </c>
      <c r="AG20" s="22">
        <v>17788.167509999999</v>
      </c>
      <c r="AH20" s="22">
        <v>-17788.167509999999</v>
      </c>
      <c r="AI20" s="22">
        <v>18029.695</v>
      </c>
      <c r="AJ20" s="23">
        <v>0</v>
      </c>
      <c r="AK20" s="27">
        <f t="shared" si="0"/>
        <v>98.660390594516429</v>
      </c>
      <c r="AL20" s="4">
        <v>0</v>
      </c>
      <c r="AM20" s="2"/>
    </row>
    <row r="21" spans="2:39" outlineLevel="5" x14ac:dyDescent="0.25">
      <c r="B21" s="20" t="s">
        <v>151</v>
      </c>
      <c r="C21" s="12" t="s">
        <v>1</v>
      </c>
      <c r="D21" s="12" t="s">
        <v>11</v>
      </c>
      <c r="E21" s="12" t="s">
        <v>12</v>
      </c>
      <c r="F21" s="12" t="s">
        <v>4</v>
      </c>
      <c r="G21" s="12"/>
      <c r="H21" s="12"/>
      <c r="I21" s="12"/>
      <c r="J21" s="12"/>
      <c r="K21" s="12"/>
      <c r="L21" s="21">
        <v>0</v>
      </c>
      <c r="M21" s="22">
        <v>17704.195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17462.667509999999</v>
      </c>
      <c r="AE21" s="22">
        <v>0</v>
      </c>
      <c r="AF21" s="22">
        <v>0</v>
      </c>
      <c r="AG21" s="22">
        <v>17462.667509999999</v>
      </c>
      <c r="AH21" s="22">
        <v>-17462.667509999999</v>
      </c>
      <c r="AI21" s="22">
        <v>17704.195</v>
      </c>
      <c r="AJ21" s="23">
        <v>0</v>
      </c>
      <c r="AK21" s="27">
        <f t="shared" si="0"/>
        <v>98.63576124189774</v>
      </c>
      <c r="AL21" s="4">
        <v>0</v>
      </c>
      <c r="AM21" s="2"/>
    </row>
    <row r="22" spans="2:39" ht="76.5" outlineLevel="6" x14ac:dyDescent="0.25">
      <c r="B22" s="20" t="s">
        <v>148</v>
      </c>
      <c r="C22" s="12" t="s">
        <v>1</v>
      </c>
      <c r="D22" s="12" t="s">
        <v>11</v>
      </c>
      <c r="E22" s="12" t="s">
        <v>12</v>
      </c>
      <c r="F22" s="12" t="s">
        <v>9</v>
      </c>
      <c r="G22" s="12"/>
      <c r="H22" s="12"/>
      <c r="I22" s="12"/>
      <c r="J22" s="12"/>
      <c r="K22" s="12"/>
      <c r="L22" s="21">
        <v>0</v>
      </c>
      <c r="M22" s="22">
        <v>16609.095000000001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16547.80718</v>
      </c>
      <c r="AE22" s="22">
        <v>0</v>
      </c>
      <c r="AF22" s="22">
        <v>0</v>
      </c>
      <c r="AG22" s="22">
        <v>16547.80718</v>
      </c>
      <c r="AH22" s="22">
        <v>-16547.80718</v>
      </c>
      <c r="AI22" s="22">
        <v>16609.095000000001</v>
      </c>
      <c r="AJ22" s="23">
        <v>0</v>
      </c>
      <c r="AK22" s="27">
        <f t="shared" si="0"/>
        <v>99.63099843790404</v>
      </c>
      <c r="AL22" s="4">
        <v>0</v>
      </c>
      <c r="AM22" s="2"/>
    </row>
    <row r="23" spans="2:39" ht="27.75" customHeight="1" outlineLevel="6" x14ac:dyDescent="0.25">
      <c r="B23" s="20" t="s">
        <v>152</v>
      </c>
      <c r="C23" s="12" t="s">
        <v>1</v>
      </c>
      <c r="D23" s="12" t="s">
        <v>11</v>
      </c>
      <c r="E23" s="12" t="s">
        <v>12</v>
      </c>
      <c r="F23" s="12" t="s">
        <v>13</v>
      </c>
      <c r="G23" s="12"/>
      <c r="H23" s="12"/>
      <c r="I23" s="12"/>
      <c r="J23" s="12"/>
      <c r="K23" s="12"/>
      <c r="L23" s="21">
        <v>0</v>
      </c>
      <c r="M23" s="22">
        <v>1095.0999999999999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914.86032999999998</v>
      </c>
      <c r="AE23" s="22">
        <v>0</v>
      </c>
      <c r="AF23" s="22">
        <v>0</v>
      </c>
      <c r="AG23" s="22">
        <v>914.86032999999998</v>
      </c>
      <c r="AH23" s="22">
        <v>-914.86032999999998</v>
      </c>
      <c r="AI23" s="22">
        <v>1095.0999999999999</v>
      </c>
      <c r="AJ23" s="23">
        <v>0</v>
      </c>
      <c r="AK23" s="27">
        <f t="shared" si="0"/>
        <v>83.541259245730998</v>
      </c>
      <c r="AL23" s="4">
        <v>0</v>
      </c>
      <c r="AM23" s="2"/>
    </row>
    <row r="24" spans="2:39" ht="38.25" outlineLevel="5" x14ac:dyDescent="0.25">
      <c r="B24" s="20" t="s">
        <v>149</v>
      </c>
      <c r="C24" s="12" t="s">
        <v>1</v>
      </c>
      <c r="D24" s="12" t="s">
        <v>11</v>
      </c>
      <c r="E24" s="12" t="s">
        <v>10</v>
      </c>
      <c r="F24" s="12" t="s">
        <v>4</v>
      </c>
      <c r="G24" s="12"/>
      <c r="H24" s="12"/>
      <c r="I24" s="12"/>
      <c r="J24" s="12"/>
      <c r="K24" s="12"/>
      <c r="L24" s="21">
        <v>0</v>
      </c>
      <c r="M24" s="22">
        <v>325.5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325.5</v>
      </c>
      <c r="AE24" s="22">
        <v>0</v>
      </c>
      <c r="AF24" s="22">
        <v>0</v>
      </c>
      <c r="AG24" s="22">
        <v>325.5</v>
      </c>
      <c r="AH24" s="22">
        <v>-325.5</v>
      </c>
      <c r="AI24" s="22">
        <v>325.5</v>
      </c>
      <c r="AJ24" s="23">
        <v>0</v>
      </c>
      <c r="AK24" s="27">
        <f t="shared" si="0"/>
        <v>100</v>
      </c>
      <c r="AL24" s="4">
        <v>0</v>
      </c>
      <c r="AM24" s="2"/>
    </row>
    <row r="25" spans="2:39" ht="76.5" outlineLevel="6" x14ac:dyDescent="0.25">
      <c r="B25" s="20" t="s">
        <v>148</v>
      </c>
      <c r="C25" s="12" t="s">
        <v>1</v>
      </c>
      <c r="D25" s="12" t="s">
        <v>11</v>
      </c>
      <c r="E25" s="12" t="s">
        <v>10</v>
      </c>
      <c r="F25" s="12" t="s">
        <v>9</v>
      </c>
      <c r="G25" s="12"/>
      <c r="H25" s="12"/>
      <c r="I25" s="12"/>
      <c r="J25" s="12"/>
      <c r="K25" s="12"/>
      <c r="L25" s="21">
        <v>0</v>
      </c>
      <c r="M25" s="22">
        <v>325.5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325.5</v>
      </c>
      <c r="AE25" s="22">
        <v>0</v>
      </c>
      <c r="AF25" s="22">
        <v>0</v>
      </c>
      <c r="AG25" s="22">
        <v>325.5</v>
      </c>
      <c r="AH25" s="22">
        <v>-325.5</v>
      </c>
      <c r="AI25" s="22">
        <v>325.5</v>
      </c>
      <c r="AJ25" s="23">
        <v>0</v>
      </c>
      <c r="AK25" s="27">
        <f t="shared" si="0"/>
        <v>100</v>
      </c>
      <c r="AL25" s="4">
        <v>0</v>
      </c>
      <c r="AM25" s="2"/>
    </row>
    <row r="26" spans="2:39" outlineLevel="2" x14ac:dyDescent="0.25">
      <c r="B26" s="20" t="s">
        <v>155</v>
      </c>
      <c r="C26" s="12" t="s">
        <v>1</v>
      </c>
      <c r="D26" s="12" t="s">
        <v>15</v>
      </c>
      <c r="E26" s="12" t="s">
        <v>3</v>
      </c>
      <c r="F26" s="12" t="s">
        <v>4</v>
      </c>
      <c r="G26" s="12"/>
      <c r="H26" s="12"/>
      <c r="I26" s="12"/>
      <c r="J26" s="12"/>
      <c r="K26" s="12"/>
      <c r="L26" s="21">
        <v>0</v>
      </c>
      <c r="M26" s="22">
        <v>79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79</v>
      </c>
      <c r="AJ26" s="23">
        <v>0</v>
      </c>
      <c r="AK26" s="27">
        <f t="shared" si="0"/>
        <v>0</v>
      </c>
      <c r="AL26" s="4">
        <v>0</v>
      </c>
      <c r="AM26" s="2"/>
    </row>
    <row r="27" spans="2:39" ht="63.75" outlineLevel="3" x14ac:dyDescent="0.25">
      <c r="B27" s="20" t="s">
        <v>156</v>
      </c>
      <c r="C27" s="12" t="s">
        <v>1</v>
      </c>
      <c r="D27" s="12" t="s">
        <v>15</v>
      </c>
      <c r="E27" s="12" t="s">
        <v>16</v>
      </c>
      <c r="F27" s="12" t="s">
        <v>4</v>
      </c>
      <c r="G27" s="12"/>
      <c r="H27" s="12"/>
      <c r="I27" s="12"/>
      <c r="J27" s="12"/>
      <c r="K27" s="12"/>
      <c r="L27" s="21">
        <v>0</v>
      </c>
      <c r="M27" s="22">
        <v>79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79</v>
      </c>
      <c r="AJ27" s="23">
        <v>0</v>
      </c>
      <c r="AK27" s="27">
        <f t="shared" si="0"/>
        <v>0</v>
      </c>
      <c r="AL27" s="4">
        <v>0</v>
      </c>
      <c r="AM27" s="2"/>
    </row>
    <row r="28" spans="2:39" outlineLevel="5" x14ac:dyDescent="0.25">
      <c r="B28" s="20" t="s">
        <v>157</v>
      </c>
      <c r="C28" s="12" t="s">
        <v>1</v>
      </c>
      <c r="D28" s="12" t="s">
        <v>15</v>
      </c>
      <c r="E28" s="12" t="s">
        <v>17</v>
      </c>
      <c r="F28" s="12" t="s">
        <v>4</v>
      </c>
      <c r="G28" s="12"/>
      <c r="H28" s="12"/>
      <c r="I28" s="12"/>
      <c r="J28" s="12"/>
      <c r="K28" s="12"/>
      <c r="L28" s="21">
        <v>0</v>
      </c>
      <c r="M28" s="22">
        <v>79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79</v>
      </c>
      <c r="AJ28" s="23">
        <v>0</v>
      </c>
      <c r="AK28" s="27">
        <f t="shared" si="0"/>
        <v>0</v>
      </c>
      <c r="AL28" s="4">
        <v>0</v>
      </c>
      <c r="AM28" s="2"/>
    </row>
    <row r="29" spans="2:39" outlineLevel="6" x14ac:dyDescent="0.25">
      <c r="B29" s="20" t="s">
        <v>158</v>
      </c>
      <c r="C29" s="12" t="s">
        <v>1</v>
      </c>
      <c r="D29" s="12" t="s">
        <v>15</v>
      </c>
      <c r="E29" s="12" t="s">
        <v>17</v>
      </c>
      <c r="F29" s="12" t="s">
        <v>18</v>
      </c>
      <c r="G29" s="12"/>
      <c r="H29" s="12"/>
      <c r="I29" s="12"/>
      <c r="J29" s="12"/>
      <c r="K29" s="12"/>
      <c r="L29" s="21">
        <v>0</v>
      </c>
      <c r="M29" s="22">
        <v>79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79</v>
      </c>
      <c r="AJ29" s="23">
        <v>0</v>
      </c>
      <c r="AK29" s="27">
        <f t="shared" si="0"/>
        <v>0</v>
      </c>
      <c r="AL29" s="4">
        <v>0</v>
      </c>
      <c r="AM29" s="2"/>
    </row>
    <row r="30" spans="2:39" outlineLevel="2" collapsed="1" x14ac:dyDescent="0.25">
      <c r="B30" s="20" t="s">
        <v>159</v>
      </c>
      <c r="C30" s="12" t="s">
        <v>1</v>
      </c>
      <c r="D30" s="12" t="s">
        <v>19</v>
      </c>
      <c r="E30" s="12" t="s">
        <v>3</v>
      </c>
      <c r="F30" s="12" t="s">
        <v>4</v>
      </c>
      <c r="G30" s="12"/>
      <c r="H30" s="12"/>
      <c r="I30" s="12"/>
      <c r="J30" s="12"/>
      <c r="K30" s="12"/>
      <c r="L30" s="21">
        <v>0</v>
      </c>
      <c r="M30" s="22">
        <v>6777.8490000000002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6302.1268</v>
      </c>
      <c r="AE30" s="22">
        <v>0</v>
      </c>
      <c r="AF30" s="22">
        <v>0</v>
      </c>
      <c r="AG30" s="22">
        <v>6302.1268</v>
      </c>
      <c r="AH30" s="22">
        <v>-6302.1268</v>
      </c>
      <c r="AI30" s="22">
        <v>6777.8490000000002</v>
      </c>
      <c r="AJ30" s="23">
        <v>0</v>
      </c>
      <c r="AK30" s="27">
        <f t="shared" si="0"/>
        <v>92.98122162355638</v>
      </c>
      <c r="AL30" s="4">
        <v>0</v>
      </c>
      <c r="AM30" s="2"/>
    </row>
    <row r="31" spans="2:39" ht="67.5" customHeight="1" outlineLevel="3" x14ac:dyDescent="0.25">
      <c r="B31" s="20" t="s">
        <v>146</v>
      </c>
      <c r="C31" s="12" t="s">
        <v>1</v>
      </c>
      <c r="D31" s="12" t="s">
        <v>19</v>
      </c>
      <c r="E31" s="12" t="s">
        <v>7</v>
      </c>
      <c r="F31" s="12" t="s">
        <v>4</v>
      </c>
      <c r="G31" s="12"/>
      <c r="H31" s="12"/>
      <c r="I31" s="12"/>
      <c r="J31" s="12"/>
      <c r="K31" s="12"/>
      <c r="L31" s="21">
        <v>0</v>
      </c>
      <c r="M31" s="22">
        <v>6655.8490000000002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6227.3939499999997</v>
      </c>
      <c r="AE31" s="22">
        <v>0</v>
      </c>
      <c r="AF31" s="22">
        <v>0</v>
      </c>
      <c r="AG31" s="22">
        <v>6227.3939499999997</v>
      </c>
      <c r="AH31" s="22">
        <v>-6227.3939499999997</v>
      </c>
      <c r="AI31" s="22">
        <v>6655.8490000000002</v>
      </c>
      <c r="AJ31" s="23">
        <v>0</v>
      </c>
      <c r="AK31" s="27">
        <f t="shared" si="0"/>
        <v>93.562728811906638</v>
      </c>
      <c r="AL31" s="4">
        <v>0</v>
      </c>
      <c r="AM31" s="2"/>
    </row>
    <row r="32" spans="2:39" ht="25.5" outlineLevel="5" x14ac:dyDescent="0.25">
      <c r="B32" s="20" t="s">
        <v>160</v>
      </c>
      <c r="C32" s="12" t="s">
        <v>1</v>
      </c>
      <c r="D32" s="12" t="s">
        <v>19</v>
      </c>
      <c r="E32" s="12" t="s">
        <v>20</v>
      </c>
      <c r="F32" s="12" t="s">
        <v>4</v>
      </c>
      <c r="G32" s="12"/>
      <c r="H32" s="12"/>
      <c r="I32" s="12"/>
      <c r="J32" s="12"/>
      <c r="K32" s="12"/>
      <c r="L32" s="21">
        <v>0</v>
      </c>
      <c r="M32" s="22">
        <v>4937.8450000000003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4609.0854600000002</v>
      </c>
      <c r="AE32" s="22">
        <v>0</v>
      </c>
      <c r="AF32" s="22">
        <v>0</v>
      </c>
      <c r="AG32" s="22">
        <v>4609.0854600000002</v>
      </c>
      <c r="AH32" s="22">
        <v>-4609.0854600000002</v>
      </c>
      <c r="AI32" s="22">
        <v>4937.8450000000003</v>
      </c>
      <c r="AJ32" s="23">
        <v>0</v>
      </c>
      <c r="AK32" s="27">
        <f t="shared" si="0"/>
        <v>93.342044150839072</v>
      </c>
      <c r="AL32" s="4">
        <v>0</v>
      </c>
      <c r="AM32" s="2"/>
    </row>
    <row r="33" spans="2:39" ht="76.5" outlineLevel="6" x14ac:dyDescent="0.25">
      <c r="B33" s="20" t="s">
        <v>148</v>
      </c>
      <c r="C33" s="12" t="s">
        <v>1</v>
      </c>
      <c r="D33" s="12" t="s">
        <v>19</v>
      </c>
      <c r="E33" s="12" t="s">
        <v>20</v>
      </c>
      <c r="F33" s="12" t="s">
        <v>9</v>
      </c>
      <c r="G33" s="12"/>
      <c r="H33" s="12"/>
      <c r="I33" s="12"/>
      <c r="J33" s="12"/>
      <c r="K33" s="12"/>
      <c r="L33" s="21">
        <v>0</v>
      </c>
      <c r="M33" s="22">
        <v>1100.3900000000001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1092.6375800000001</v>
      </c>
      <c r="AE33" s="22">
        <v>0</v>
      </c>
      <c r="AF33" s="22">
        <v>0</v>
      </c>
      <c r="AG33" s="22">
        <v>1092.6375800000001</v>
      </c>
      <c r="AH33" s="22">
        <v>-1092.6375800000001</v>
      </c>
      <c r="AI33" s="22">
        <v>1100.3900000000001</v>
      </c>
      <c r="AJ33" s="23">
        <v>0</v>
      </c>
      <c r="AK33" s="27">
        <f t="shared" si="0"/>
        <v>99.295484328283607</v>
      </c>
      <c r="AL33" s="4">
        <v>0</v>
      </c>
      <c r="AM33" s="2"/>
    </row>
    <row r="34" spans="2:39" ht="28.5" customHeight="1" outlineLevel="6" x14ac:dyDescent="0.25">
      <c r="B34" s="20" t="s">
        <v>152</v>
      </c>
      <c r="C34" s="12" t="s">
        <v>1</v>
      </c>
      <c r="D34" s="12" t="s">
        <v>19</v>
      </c>
      <c r="E34" s="12" t="s">
        <v>20</v>
      </c>
      <c r="F34" s="12" t="s">
        <v>13</v>
      </c>
      <c r="G34" s="12"/>
      <c r="H34" s="12"/>
      <c r="I34" s="12"/>
      <c r="J34" s="12"/>
      <c r="K34" s="12"/>
      <c r="L34" s="21">
        <v>0</v>
      </c>
      <c r="M34" s="22">
        <v>3803.2449999999999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3486.4328799999998</v>
      </c>
      <c r="AE34" s="22">
        <v>0</v>
      </c>
      <c r="AF34" s="22">
        <v>0</v>
      </c>
      <c r="AG34" s="22">
        <v>3486.4328799999998</v>
      </c>
      <c r="AH34" s="22">
        <v>-3486.4328799999998</v>
      </c>
      <c r="AI34" s="22">
        <v>3803.2449999999999</v>
      </c>
      <c r="AJ34" s="23">
        <v>0</v>
      </c>
      <c r="AK34" s="27">
        <f t="shared" si="0"/>
        <v>91.6699523696212</v>
      </c>
      <c r="AL34" s="4">
        <v>0</v>
      </c>
      <c r="AM34" s="2"/>
    </row>
    <row r="35" spans="2:39" outlineLevel="6" x14ac:dyDescent="0.25">
      <c r="B35" s="20" t="s">
        <v>158</v>
      </c>
      <c r="C35" s="12" t="s">
        <v>1</v>
      </c>
      <c r="D35" s="12" t="s">
        <v>19</v>
      </c>
      <c r="E35" s="12" t="s">
        <v>20</v>
      </c>
      <c r="F35" s="12" t="s">
        <v>18</v>
      </c>
      <c r="G35" s="12"/>
      <c r="H35" s="12"/>
      <c r="I35" s="12"/>
      <c r="J35" s="12"/>
      <c r="K35" s="12"/>
      <c r="L35" s="21">
        <v>0</v>
      </c>
      <c r="M35" s="22">
        <v>34.21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30.015000000000001</v>
      </c>
      <c r="AE35" s="22">
        <v>0</v>
      </c>
      <c r="AF35" s="22">
        <v>0</v>
      </c>
      <c r="AG35" s="22">
        <v>30.015000000000001</v>
      </c>
      <c r="AH35" s="22">
        <v>-30.015000000000001</v>
      </c>
      <c r="AI35" s="22">
        <v>34.21</v>
      </c>
      <c r="AJ35" s="23">
        <v>0</v>
      </c>
      <c r="AK35" s="27">
        <f t="shared" si="0"/>
        <v>87.737503653902365</v>
      </c>
      <c r="AL35" s="4">
        <v>0</v>
      </c>
      <c r="AM35" s="2"/>
    </row>
    <row r="36" spans="2:39" ht="25.5" outlineLevel="5" x14ac:dyDescent="0.25">
      <c r="B36" s="20" t="s">
        <v>161</v>
      </c>
      <c r="C36" s="12" t="s">
        <v>1</v>
      </c>
      <c r="D36" s="12" t="s">
        <v>19</v>
      </c>
      <c r="E36" s="12" t="s">
        <v>21</v>
      </c>
      <c r="F36" s="12" t="s">
        <v>4</v>
      </c>
      <c r="G36" s="12"/>
      <c r="H36" s="12"/>
      <c r="I36" s="12"/>
      <c r="J36" s="12"/>
      <c r="K36" s="12"/>
      <c r="L36" s="21">
        <v>0</v>
      </c>
      <c r="M36" s="22">
        <v>363.03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360.78512999999998</v>
      </c>
      <c r="AE36" s="22">
        <v>0</v>
      </c>
      <c r="AF36" s="22">
        <v>0</v>
      </c>
      <c r="AG36" s="22">
        <v>360.78512999999998</v>
      </c>
      <c r="AH36" s="22">
        <v>-360.78512999999998</v>
      </c>
      <c r="AI36" s="22">
        <v>363.03</v>
      </c>
      <c r="AJ36" s="23">
        <v>0</v>
      </c>
      <c r="AK36" s="27">
        <f t="shared" si="0"/>
        <v>99.381629617386992</v>
      </c>
      <c r="AL36" s="4">
        <v>0</v>
      </c>
      <c r="AM36" s="2"/>
    </row>
    <row r="37" spans="2:39" ht="76.5" outlineLevel="6" x14ac:dyDescent="0.25">
      <c r="B37" s="20" t="s">
        <v>148</v>
      </c>
      <c r="C37" s="12" t="s">
        <v>1</v>
      </c>
      <c r="D37" s="12" t="s">
        <v>19</v>
      </c>
      <c r="E37" s="12" t="s">
        <v>21</v>
      </c>
      <c r="F37" s="12" t="s">
        <v>9</v>
      </c>
      <c r="G37" s="12"/>
      <c r="H37" s="12"/>
      <c r="I37" s="12"/>
      <c r="J37" s="12"/>
      <c r="K37" s="12"/>
      <c r="L37" s="21">
        <v>0</v>
      </c>
      <c r="M37" s="22">
        <v>363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360.78512999999998</v>
      </c>
      <c r="AE37" s="22">
        <v>0</v>
      </c>
      <c r="AF37" s="22">
        <v>0</v>
      </c>
      <c r="AG37" s="22">
        <v>360.78512999999998</v>
      </c>
      <c r="AH37" s="22">
        <v>-360.78512999999998</v>
      </c>
      <c r="AI37" s="22">
        <v>363</v>
      </c>
      <c r="AJ37" s="23">
        <v>0</v>
      </c>
      <c r="AK37" s="27">
        <f t="shared" si="0"/>
        <v>99.389842975206605</v>
      </c>
      <c r="AL37" s="4">
        <v>0</v>
      </c>
      <c r="AM37" s="2"/>
    </row>
    <row r="38" spans="2:39" outlineLevel="6" x14ac:dyDescent="0.25">
      <c r="B38" s="20" t="s">
        <v>158</v>
      </c>
      <c r="C38" s="12" t="s">
        <v>1</v>
      </c>
      <c r="D38" s="12" t="s">
        <v>19</v>
      </c>
      <c r="E38" s="12" t="s">
        <v>21</v>
      </c>
      <c r="F38" s="12" t="s">
        <v>18</v>
      </c>
      <c r="G38" s="12"/>
      <c r="H38" s="12"/>
      <c r="I38" s="12"/>
      <c r="J38" s="12"/>
      <c r="K38" s="12"/>
      <c r="L38" s="21">
        <v>0</v>
      </c>
      <c r="M38" s="22">
        <v>0.03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0.03</v>
      </c>
      <c r="AJ38" s="23">
        <v>0</v>
      </c>
      <c r="AK38" s="27">
        <f t="shared" si="0"/>
        <v>0</v>
      </c>
      <c r="AL38" s="4">
        <v>0</v>
      </c>
      <c r="AM38" s="2"/>
    </row>
    <row r="39" spans="2:39" ht="25.5" outlineLevel="5" x14ac:dyDescent="0.25">
      <c r="B39" s="20" t="s">
        <v>162</v>
      </c>
      <c r="C39" s="12" t="s">
        <v>1</v>
      </c>
      <c r="D39" s="12" t="s">
        <v>19</v>
      </c>
      <c r="E39" s="12" t="s">
        <v>22</v>
      </c>
      <c r="F39" s="12" t="s">
        <v>4</v>
      </c>
      <c r="G39" s="12"/>
      <c r="H39" s="12"/>
      <c r="I39" s="12"/>
      <c r="J39" s="12"/>
      <c r="K39" s="12"/>
      <c r="L39" s="21">
        <v>0</v>
      </c>
      <c r="M39" s="22">
        <v>32.15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32.1</v>
      </c>
      <c r="AE39" s="22">
        <v>0</v>
      </c>
      <c r="AF39" s="22">
        <v>0</v>
      </c>
      <c r="AG39" s="22">
        <v>32.1</v>
      </c>
      <c r="AH39" s="22">
        <v>-32.1</v>
      </c>
      <c r="AI39" s="22">
        <v>32.15</v>
      </c>
      <c r="AJ39" s="23">
        <v>0</v>
      </c>
      <c r="AK39" s="27">
        <f t="shared" si="0"/>
        <v>99.844479004665644</v>
      </c>
      <c r="AL39" s="4">
        <v>0</v>
      </c>
      <c r="AM39" s="2"/>
    </row>
    <row r="40" spans="2:39" outlineLevel="6" x14ac:dyDescent="0.25">
      <c r="B40" s="20" t="s">
        <v>158</v>
      </c>
      <c r="C40" s="12" t="s">
        <v>1</v>
      </c>
      <c r="D40" s="12" t="s">
        <v>19</v>
      </c>
      <c r="E40" s="12" t="s">
        <v>22</v>
      </c>
      <c r="F40" s="12" t="s">
        <v>18</v>
      </c>
      <c r="G40" s="12"/>
      <c r="H40" s="12"/>
      <c r="I40" s="12"/>
      <c r="J40" s="12"/>
      <c r="K40" s="12"/>
      <c r="L40" s="21">
        <v>0</v>
      </c>
      <c r="M40" s="22">
        <v>32.15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32.1</v>
      </c>
      <c r="AE40" s="22">
        <v>0</v>
      </c>
      <c r="AF40" s="22">
        <v>0</v>
      </c>
      <c r="AG40" s="22">
        <v>32.1</v>
      </c>
      <c r="AH40" s="22">
        <v>-32.1</v>
      </c>
      <c r="AI40" s="22">
        <v>32.15</v>
      </c>
      <c r="AJ40" s="23">
        <v>0</v>
      </c>
      <c r="AK40" s="27">
        <f t="shared" si="0"/>
        <v>99.844479004665644</v>
      </c>
      <c r="AL40" s="4">
        <v>0</v>
      </c>
      <c r="AM40" s="2"/>
    </row>
    <row r="41" spans="2:39" ht="38.25" outlineLevel="5" collapsed="1" x14ac:dyDescent="0.25">
      <c r="B41" s="20" t="s">
        <v>153</v>
      </c>
      <c r="C41" s="12" t="s">
        <v>1</v>
      </c>
      <c r="D41" s="12" t="s">
        <v>19</v>
      </c>
      <c r="E41" s="12" t="s">
        <v>23</v>
      </c>
      <c r="F41" s="12" t="s">
        <v>4</v>
      </c>
      <c r="G41" s="12"/>
      <c r="H41" s="12"/>
      <c r="I41" s="12"/>
      <c r="J41" s="12"/>
      <c r="K41" s="12"/>
      <c r="L41" s="21">
        <v>0</v>
      </c>
      <c r="M41" s="22">
        <v>2.4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2.4</v>
      </c>
      <c r="AE41" s="22">
        <v>0</v>
      </c>
      <c r="AF41" s="22">
        <v>0</v>
      </c>
      <c r="AG41" s="22">
        <v>2.4</v>
      </c>
      <c r="AH41" s="22">
        <v>-2.4</v>
      </c>
      <c r="AI41" s="22">
        <v>2.4</v>
      </c>
      <c r="AJ41" s="23">
        <v>0</v>
      </c>
      <c r="AK41" s="27">
        <f t="shared" si="0"/>
        <v>100</v>
      </c>
      <c r="AL41" s="4">
        <v>0</v>
      </c>
      <c r="AM41" s="2"/>
    </row>
    <row r="42" spans="2:39" outlineLevel="6" x14ac:dyDescent="0.25">
      <c r="B42" s="20" t="s">
        <v>154</v>
      </c>
      <c r="C42" s="12" t="s">
        <v>1</v>
      </c>
      <c r="D42" s="12" t="s">
        <v>19</v>
      </c>
      <c r="E42" s="12" t="s">
        <v>23</v>
      </c>
      <c r="F42" s="12" t="s">
        <v>14</v>
      </c>
      <c r="G42" s="12"/>
      <c r="H42" s="12"/>
      <c r="I42" s="12"/>
      <c r="J42" s="12"/>
      <c r="K42" s="12"/>
      <c r="L42" s="21">
        <v>0</v>
      </c>
      <c r="M42" s="22">
        <v>2.4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2.4</v>
      </c>
      <c r="AE42" s="22">
        <v>0</v>
      </c>
      <c r="AF42" s="22">
        <v>0</v>
      </c>
      <c r="AG42" s="22">
        <v>2.4</v>
      </c>
      <c r="AH42" s="22">
        <v>-2.4</v>
      </c>
      <c r="AI42" s="22">
        <v>2.4</v>
      </c>
      <c r="AJ42" s="23">
        <v>0</v>
      </c>
      <c r="AK42" s="27">
        <f t="shared" si="0"/>
        <v>100</v>
      </c>
      <c r="AL42" s="4">
        <v>0</v>
      </c>
      <c r="AM42" s="2"/>
    </row>
    <row r="43" spans="2:39" ht="25.5" outlineLevel="5" x14ac:dyDescent="0.25">
      <c r="B43" s="20" t="s">
        <v>164</v>
      </c>
      <c r="C43" s="12" t="s">
        <v>1</v>
      </c>
      <c r="D43" s="12" t="s">
        <v>19</v>
      </c>
      <c r="E43" s="12" t="s">
        <v>24</v>
      </c>
      <c r="F43" s="12" t="s">
        <v>4</v>
      </c>
      <c r="G43" s="12"/>
      <c r="H43" s="12"/>
      <c r="I43" s="12"/>
      <c r="J43" s="12"/>
      <c r="K43" s="12"/>
      <c r="L43" s="21">
        <v>0</v>
      </c>
      <c r="M43" s="22">
        <v>1315.8240000000001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1219.3233600000001</v>
      </c>
      <c r="AE43" s="22">
        <v>0</v>
      </c>
      <c r="AF43" s="22">
        <v>0</v>
      </c>
      <c r="AG43" s="22">
        <v>1219.3233600000001</v>
      </c>
      <c r="AH43" s="22">
        <v>-1219.3233600000001</v>
      </c>
      <c r="AI43" s="22">
        <v>1315.8240000000001</v>
      </c>
      <c r="AJ43" s="23">
        <v>0</v>
      </c>
      <c r="AK43" s="27">
        <f t="shared" si="0"/>
        <v>92.666143800386678</v>
      </c>
      <c r="AL43" s="4">
        <v>0</v>
      </c>
      <c r="AM43" s="2"/>
    </row>
    <row r="44" spans="2:39" ht="27.75" customHeight="1" outlineLevel="6" x14ac:dyDescent="0.25">
      <c r="B44" s="20" t="s">
        <v>152</v>
      </c>
      <c r="C44" s="12" t="s">
        <v>1</v>
      </c>
      <c r="D44" s="12" t="s">
        <v>19</v>
      </c>
      <c r="E44" s="12" t="s">
        <v>24</v>
      </c>
      <c r="F44" s="12" t="s">
        <v>13</v>
      </c>
      <c r="G44" s="12"/>
      <c r="H44" s="12"/>
      <c r="I44" s="12"/>
      <c r="J44" s="12"/>
      <c r="K44" s="12"/>
      <c r="L44" s="21">
        <v>0</v>
      </c>
      <c r="M44" s="22">
        <v>83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83</v>
      </c>
      <c r="AE44" s="22">
        <v>0</v>
      </c>
      <c r="AF44" s="22">
        <v>0</v>
      </c>
      <c r="AG44" s="22">
        <v>83</v>
      </c>
      <c r="AH44" s="22">
        <v>-83</v>
      </c>
      <c r="AI44" s="22">
        <v>83</v>
      </c>
      <c r="AJ44" s="23">
        <v>0</v>
      </c>
      <c r="AK44" s="27">
        <f t="shared" si="0"/>
        <v>100</v>
      </c>
      <c r="AL44" s="4">
        <v>0</v>
      </c>
      <c r="AM44" s="2"/>
    </row>
    <row r="45" spans="2:39" outlineLevel="6" x14ac:dyDescent="0.25">
      <c r="B45" s="20" t="s">
        <v>158</v>
      </c>
      <c r="C45" s="12" t="s">
        <v>1</v>
      </c>
      <c r="D45" s="12" t="s">
        <v>19</v>
      </c>
      <c r="E45" s="12" t="s">
        <v>24</v>
      </c>
      <c r="F45" s="12" t="s">
        <v>18</v>
      </c>
      <c r="G45" s="12"/>
      <c r="H45" s="12"/>
      <c r="I45" s="12"/>
      <c r="J45" s="12"/>
      <c r="K45" s="12"/>
      <c r="L45" s="21">
        <v>0</v>
      </c>
      <c r="M45" s="22">
        <v>1232.8240000000001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1136.3233600000001</v>
      </c>
      <c r="AE45" s="22">
        <v>0</v>
      </c>
      <c r="AF45" s="22">
        <v>0</v>
      </c>
      <c r="AG45" s="22">
        <v>1136.3233600000001</v>
      </c>
      <c r="AH45" s="22">
        <v>-1136.3233600000001</v>
      </c>
      <c r="AI45" s="22">
        <v>1232.8240000000001</v>
      </c>
      <c r="AJ45" s="23">
        <v>0</v>
      </c>
      <c r="AK45" s="27">
        <f t="shared" si="0"/>
        <v>92.172391192903447</v>
      </c>
      <c r="AL45" s="4">
        <v>0</v>
      </c>
      <c r="AM45" s="2"/>
    </row>
    <row r="46" spans="2:39" ht="25.5" outlineLevel="5" collapsed="1" x14ac:dyDescent="0.25">
      <c r="B46" s="20" t="s">
        <v>163</v>
      </c>
      <c r="C46" s="12" t="s">
        <v>1</v>
      </c>
      <c r="D46" s="12" t="s">
        <v>19</v>
      </c>
      <c r="E46" s="12" t="s">
        <v>25</v>
      </c>
      <c r="F46" s="12" t="s">
        <v>4</v>
      </c>
      <c r="G46" s="12"/>
      <c r="H46" s="12"/>
      <c r="I46" s="12"/>
      <c r="J46" s="12"/>
      <c r="K46" s="12"/>
      <c r="L46" s="21">
        <v>0</v>
      </c>
      <c r="M46" s="22">
        <v>4.5999999999999996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3.7</v>
      </c>
      <c r="AE46" s="22">
        <v>0</v>
      </c>
      <c r="AF46" s="22">
        <v>0</v>
      </c>
      <c r="AG46" s="22">
        <v>3.7</v>
      </c>
      <c r="AH46" s="22">
        <v>-3.7</v>
      </c>
      <c r="AI46" s="22">
        <v>4.5999999999999996</v>
      </c>
      <c r="AJ46" s="23">
        <v>0</v>
      </c>
      <c r="AK46" s="27">
        <f t="shared" si="0"/>
        <v>80.43478260869567</v>
      </c>
      <c r="AL46" s="4">
        <v>0</v>
      </c>
      <c r="AM46" s="2"/>
    </row>
    <row r="47" spans="2:39" ht="27" customHeight="1" outlineLevel="6" x14ac:dyDescent="0.25">
      <c r="B47" s="20" t="s">
        <v>152</v>
      </c>
      <c r="C47" s="12" t="s">
        <v>1</v>
      </c>
      <c r="D47" s="12" t="s">
        <v>19</v>
      </c>
      <c r="E47" s="12" t="s">
        <v>25</v>
      </c>
      <c r="F47" s="12" t="s">
        <v>13</v>
      </c>
      <c r="G47" s="12"/>
      <c r="H47" s="12"/>
      <c r="I47" s="12"/>
      <c r="J47" s="12"/>
      <c r="K47" s="12"/>
      <c r="L47" s="21">
        <v>0</v>
      </c>
      <c r="M47" s="22">
        <v>4.5999999999999996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3.7</v>
      </c>
      <c r="AE47" s="22">
        <v>0</v>
      </c>
      <c r="AF47" s="22">
        <v>0</v>
      </c>
      <c r="AG47" s="22">
        <v>3.7</v>
      </c>
      <c r="AH47" s="22">
        <v>-3.7</v>
      </c>
      <c r="AI47" s="22">
        <v>4.5999999999999996</v>
      </c>
      <c r="AJ47" s="23">
        <v>0</v>
      </c>
      <c r="AK47" s="27">
        <f t="shared" si="0"/>
        <v>80.43478260869567</v>
      </c>
      <c r="AL47" s="4">
        <v>0</v>
      </c>
      <c r="AM47" s="2"/>
    </row>
    <row r="48" spans="2:39" ht="90" customHeight="1" outlineLevel="3" collapsed="1" x14ac:dyDescent="0.25">
      <c r="B48" s="20" t="s">
        <v>165</v>
      </c>
      <c r="C48" s="12" t="s">
        <v>1</v>
      </c>
      <c r="D48" s="12" t="s">
        <v>19</v>
      </c>
      <c r="E48" s="12" t="s">
        <v>26</v>
      </c>
      <c r="F48" s="12" t="s">
        <v>4</v>
      </c>
      <c r="G48" s="12"/>
      <c r="H48" s="12"/>
      <c r="I48" s="12"/>
      <c r="J48" s="12"/>
      <c r="K48" s="12"/>
      <c r="L48" s="21">
        <v>0</v>
      </c>
      <c r="M48" s="22">
        <v>122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74.732849999999999</v>
      </c>
      <c r="AE48" s="22">
        <v>0</v>
      </c>
      <c r="AF48" s="22">
        <v>0</v>
      </c>
      <c r="AG48" s="22">
        <v>74.732849999999999</v>
      </c>
      <c r="AH48" s="22">
        <v>-74.732849999999999</v>
      </c>
      <c r="AI48" s="22">
        <v>122</v>
      </c>
      <c r="AJ48" s="23">
        <v>0</v>
      </c>
      <c r="AK48" s="27">
        <f t="shared" si="0"/>
        <v>61.256434426229511</v>
      </c>
      <c r="AL48" s="4">
        <v>0</v>
      </c>
      <c r="AM48" s="2"/>
    </row>
    <row r="49" spans="2:42" ht="25.5" outlineLevel="5" x14ac:dyDescent="0.25">
      <c r="B49" s="20" t="s">
        <v>166</v>
      </c>
      <c r="C49" s="12" t="s">
        <v>1</v>
      </c>
      <c r="D49" s="12" t="s">
        <v>19</v>
      </c>
      <c r="E49" s="12" t="s">
        <v>27</v>
      </c>
      <c r="F49" s="12" t="s">
        <v>4</v>
      </c>
      <c r="G49" s="12"/>
      <c r="H49" s="12"/>
      <c r="I49" s="12"/>
      <c r="J49" s="12"/>
      <c r="K49" s="12"/>
      <c r="L49" s="21">
        <v>0</v>
      </c>
      <c r="M49" s="22">
        <v>122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74.732849999999999</v>
      </c>
      <c r="AE49" s="22">
        <v>0</v>
      </c>
      <c r="AF49" s="22">
        <v>0</v>
      </c>
      <c r="AG49" s="22">
        <v>74.732849999999999</v>
      </c>
      <c r="AH49" s="22">
        <v>-74.732849999999999</v>
      </c>
      <c r="AI49" s="22">
        <v>122</v>
      </c>
      <c r="AJ49" s="23">
        <v>0</v>
      </c>
      <c r="AK49" s="27">
        <f t="shared" si="0"/>
        <v>61.256434426229511</v>
      </c>
      <c r="AL49" s="4">
        <v>0</v>
      </c>
      <c r="AM49" s="2"/>
    </row>
    <row r="50" spans="2:42" ht="27" customHeight="1" outlineLevel="6" x14ac:dyDescent="0.25">
      <c r="B50" s="20" t="s">
        <v>152</v>
      </c>
      <c r="C50" s="12" t="s">
        <v>1</v>
      </c>
      <c r="D50" s="12" t="s">
        <v>19</v>
      </c>
      <c r="E50" s="12" t="s">
        <v>27</v>
      </c>
      <c r="F50" s="12" t="s">
        <v>13</v>
      </c>
      <c r="G50" s="12"/>
      <c r="H50" s="12"/>
      <c r="I50" s="12"/>
      <c r="J50" s="12"/>
      <c r="K50" s="12"/>
      <c r="L50" s="21">
        <v>0</v>
      </c>
      <c r="M50" s="22">
        <v>103.6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56.332850000000001</v>
      </c>
      <c r="AE50" s="22">
        <v>0</v>
      </c>
      <c r="AF50" s="22">
        <v>0</v>
      </c>
      <c r="AG50" s="22">
        <v>56.332850000000001</v>
      </c>
      <c r="AH50" s="22">
        <v>-56.332850000000001</v>
      </c>
      <c r="AI50" s="22">
        <v>103.6</v>
      </c>
      <c r="AJ50" s="23">
        <v>0</v>
      </c>
      <c r="AK50" s="27">
        <f t="shared" si="0"/>
        <v>54.375337837837847</v>
      </c>
      <c r="AL50" s="4">
        <v>0</v>
      </c>
      <c r="AM50" s="2"/>
    </row>
    <row r="51" spans="2:42" ht="25.5" outlineLevel="6" x14ac:dyDescent="0.25">
      <c r="B51" s="20" t="s">
        <v>167</v>
      </c>
      <c r="C51" s="12" t="s">
        <v>1</v>
      </c>
      <c r="D51" s="12" t="s">
        <v>19</v>
      </c>
      <c r="E51" s="12" t="s">
        <v>27</v>
      </c>
      <c r="F51" s="12" t="s">
        <v>28</v>
      </c>
      <c r="G51" s="12"/>
      <c r="H51" s="12"/>
      <c r="I51" s="12"/>
      <c r="J51" s="12"/>
      <c r="K51" s="12"/>
      <c r="L51" s="21">
        <v>0</v>
      </c>
      <c r="M51" s="22">
        <v>18.399999999999999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18.399999999999999</v>
      </c>
      <c r="AE51" s="22">
        <v>0</v>
      </c>
      <c r="AF51" s="22">
        <v>0</v>
      </c>
      <c r="AG51" s="22">
        <v>18.399999999999999</v>
      </c>
      <c r="AH51" s="22">
        <v>-18.399999999999999</v>
      </c>
      <c r="AI51" s="22">
        <v>18.399999999999999</v>
      </c>
      <c r="AJ51" s="23">
        <v>0</v>
      </c>
      <c r="AK51" s="27">
        <f t="shared" si="0"/>
        <v>100</v>
      </c>
      <c r="AL51" s="4">
        <v>0</v>
      </c>
      <c r="AM51" s="2"/>
    </row>
    <row r="52" spans="2:42" ht="27.75" customHeight="1" outlineLevel="1" x14ac:dyDescent="0.25">
      <c r="B52" s="11" t="s">
        <v>168</v>
      </c>
      <c r="C52" s="25" t="s">
        <v>1</v>
      </c>
      <c r="D52" s="25" t="s">
        <v>29</v>
      </c>
      <c r="E52" s="25" t="s">
        <v>3</v>
      </c>
      <c r="F52" s="25" t="s">
        <v>4</v>
      </c>
      <c r="G52" s="25"/>
      <c r="H52" s="25"/>
      <c r="I52" s="25"/>
      <c r="J52" s="25"/>
      <c r="K52" s="25"/>
      <c r="L52" s="13">
        <v>0</v>
      </c>
      <c r="M52" s="14">
        <v>2542.6489999999999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2401.05897</v>
      </c>
      <c r="AE52" s="14">
        <v>0</v>
      </c>
      <c r="AF52" s="14">
        <v>0</v>
      </c>
      <c r="AG52" s="14">
        <v>2401.05897</v>
      </c>
      <c r="AH52" s="14">
        <v>-2401.05897</v>
      </c>
      <c r="AI52" s="14">
        <v>2542.6489999999999</v>
      </c>
      <c r="AJ52" s="15">
        <v>0</v>
      </c>
      <c r="AK52" s="26">
        <f t="shared" si="0"/>
        <v>94.431396940749593</v>
      </c>
      <c r="AL52" s="4">
        <v>0</v>
      </c>
      <c r="AM52" s="2"/>
    </row>
    <row r="53" spans="2:42" ht="40.5" customHeight="1" outlineLevel="2" x14ac:dyDescent="0.25">
      <c r="B53" s="20" t="s">
        <v>169</v>
      </c>
      <c r="C53" s="12" t="s">
        <v>1</v>
      </c>
      <c r="D53" s="12" t="s">
        <v>30</v>
      </c>
      <c r="E53" s="12" t="s">
        <v>3</v>
      </c>
      <c r="F53" s="12" t="s">
        <v>4</v>
      </c>
      <c r="G53" s="12"/>
      <c r="H53" s="12"/>
      <c r="I53" s="12"/>
      <c r="J53" s="12"/>
      <c r="K53" s="12"/>
      <c r="L53" s="21">
        <v>0</v>
      </c>
      <c r="M53" s="22">
        <v>2056.049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1990.19253</v>
      </c>
      <c r="AE53" s="22">
        <v>0</v>
      </c>
      <c r="AF53" s="22">
        <v>0</v>
      </c>
      <c r="AG53" s="22">
        <v>1990.19253</v>
      </c>
      <c r="AH53" s="22">
        <v>-1990.19253</v>
      </c>
      <c r="AI53" s="22">
        <v>2056.049</v>
      </c>
      <c r="AJ53" s="23">
        <v>0</v>
      </c>
      <c r="AK53" s="27">
        <f t="shared" si="0"/>
        <v>96.796940637115171</v>
      </c>
      <c r="AL53" s="4">
        <v>0</v>
      </c>
      <c r="AM53" s="2"/>
    </row>
    <row r="54" spans="2:42" ht="63.75" outlineLevel="3" x14ac:dyDescent="0.25">
      <c r="B54" s="20" t="s">
        <v>156</v>
      </c>
      <c r="C54" s="12" t="s">
        <v>1</v>
      </c>
      <c r="D54" s="12" t="s">
        <v>30</v>
      </c>
      <c r="E54" s="12" t="s">
        <v>16</v>
      </c>
      <c r="F54" s="12" t="s">
        <v>4</v>
      </c>
      <c r="G54" s="12"/>
      <c r="H54" s="12"/>
      <c r="I54" s="12"/>
      <c r="J54" s="12"/>
      <c r="K54" s="12"/>
      <c r="L54" s="21">
        <v>0</v>
      </c>
      <c r="M54" s="22">
        <v>2056.049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1990.19253</v>
      </c>
      <c r="AE54" s="22">
        <v>0</v>
      </c>
      <c r="AF54" s="22">
        <v>0</v>
      </c>
      <c r="AG54" s="22">
        <v>1990.19253</v>
      </c>
      <c r="AH54" s="22">
        <v>-1990.19253</v>
      </c>
      <c r="AI54" s="22">
        <v>2056.049</v>
      </c>
      <c r="AJ54" s="23">
        <v>0</v>
      </c>
      <c r="AK54" s="27">
        <f t="shared" si="0"/>
        <v>96.796940637115171</v>
      </c>
      <c r="AL54" s="4">
        <v>0</v>
      </c>
      <c r="AM54" s="2"/>
    </row>
    <row r="55" spans="2:42" ht="38.25" outlineLevel="5" x14ac:dyDescent="0.25">
      <c r="B55" s="20" t="s">
        <v>170</v>
      </c>
      <c r="C55" s="12" t="s">
        <v>1</v>
      </c>
      <c r="D55" s="12" t="s">
        <v>30</v>
      </c>
      <c r="E55" s="12" t="s">
        <v>31</v>
      </c>
      <c r="F55" s="12" t="s">
        <v>4</v>
      </c>
      <c r="G55" s="12"/>
      <c r="H55" s="12"/>
      <c r="I55" s="12"/>
      <c r="J55" s="12"/>
      <c r="K55" s="12"/>
      <c r="L55" s="21">
        <v>0</v>
      </c>
      <c r="M55" s="22">
        <v>644.04899999999998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622.81173999999999</v>
      </c>
      <c r="AE55" s="22">
        <v>0</v>
      </c>
      <c r="AF55" s="22">
        <v>0</v>
      </c>
      <c r="AG55" s="22">
        <v>622.81173999999999</v>
      </c>
      <c r="AH55" s="22">
        <v>-622.81173999999999</v>
      </c>
      <c r="AI55" s="22">
        <v>644.04899999999998</v>
      </c>
      <c r="AJ55" s="23">
        <v>0</v>
      </c>
      <c r="AK55" s="27">
        <f t="shared" si="0"/>
        <v>96.702539713593211</v>
      </c>
      <c r="AL55" s="4">
        <v>0</v>
      </c>
      <c r="AM55" s="2"/>
    </row>
    <row r="56" spans="2:42" ht="29.25" customHeight="1" outlineLevel="6" x14ac:dyDescent="0.25">
      <c r="B56" s="20" t="s">
        <v>152</v>
      </c>
      <c r="C56" s="12" t="s">
        <v>1</v>
      </c>
      <c r="D56" s="12" t="s">
        <v>30</v>
      </c>
      <c r="E56" s="12" t="s">
        <v>31</v>
      </c>
      <c r="F56" s="12" t="s">
        <v>13</v>
      </c>
      <c r="G56" s="12"/>
      <c r="H56" s="12"/>
      <c r="I56" s="12"/>
      <c r="J56" s="12"/>
      <c r="K56" s="12"/>
      <c r="L56" s="21">
        <v>0</v>
      </c>
      <c r="M56" s="22">
        <v>644.04899999999998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622.81173999999999</v>
      </c>
      <c r="AE56" s="22">
        <v>0</v>
      </c>
      <c r="AF56" s="22">
        <v>0</v>
      </c>
      <c r="AG56" s="22">
        <v>622.81173999999999</v>
      </c>
      <c r="AH56" s="22">
        <v>-622.81173999999999</v>
      </c>
      <c r="AI56" s="22">
        <v>644.04899999999998</v>
      </c>
      <c r="AJ56" s="23">
        <v>0</v>
      </c>
      <c r="AK56" s="27">
        <f t="shared" si="0"/>
        <v>96.702539713593211</v>
      </c>
      <c r="AL56" s="4">
        <v>0</v>
      </c>
      <c r="AM56" s="2"/>
    </row>
    <row r="57" spans="2:42" ht="38.25" outlineLevel="5" collapsed="1" x14ac:dyDescent="0.25">
      <c r="B57" s="20" t="s">
        <v>171</v>
      </c>
      <c r="C57" s="12" t="s">
        <v>1</v>
      </c>
      <c r="D57" s="12" t="s">
        <v>30</v>
      </c>
      <c r="E57" s="12" t="s">
        <v>32</v>
      </c>
      <c r="F57" s="12" t="s">
        <v>4</v>
      </c>
      <c r="G57" s="12"/>
      <c r="H57" s="12"/>
      <c r="I57" s="12"/>
      <c r="J57" s="12"/>
      <c r="K57" s="12"/>
      <c r="L57" s="21">
        <v>0</v>
      </c>
      <c r="M57" s="22">
        <v>1047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1002.38079</v>
      </c>
      <c r="AE57" s="22">
        <v>0</v>
      </c>
      <c r="AF57" s="22">
        <v>0</v>
      </c>
      <c r="AG57" s="22">
        <v>1002.38079</v>
      </c>
      <c r="AH57" s="22">
        <v>-1002.38079</v>
      </c>
      <c r="AI57" s="22">
        <v>1047</v>
      </c>
      <c r="AJ57" s="23">
        <v>0</v>
      </c>
      <c r="AK57" s="27">
        <f t="shared" si="0"/>
        <v>95.738375358166195</v>
      </c>
      <c r="AL57" s="4">
        <v>0</v>
      </c>
      <c r="AM57" s="2"/>
    </row>
    <row r="58" spans="2:42" ht="28.5" customHeight="1" outlineLevel="6" x14ac:dyDescent="0.25">
      <c r="B58" s="20" t="s">
        <v>152</v>
      </c>
      <c r="C58" s="12" t="s">
        <v>1</v>
      </c>
      <c r="D58" s="12" t="s">
        <v>30</v>
      </c>
      <c r="E58" s="12" t="s">
        <v>32</v>
      </c>
      <c r="F58" s="12" t="s">
        <v>13</v>
      </c>
      <c r="G58" s="12"/>
      <c r="H58" s="12"/>
      <c r="I58" s="12"/>
      <c r="J58" s="12"/>
      <c r="K58" s="12"/>
      <c r="L58" s="21">
        <v>0</v>
      </c>
      <c r="M58" s="22">
        <v>1047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1002.38079</v>
      </c>
      <c r="AE58" s="22">
        <v>0</v>
      </c>
      <c r="AF58" s="22">
        <v>0</v>
      </c>
      <c r="AG58" s="22">
        <v>1002.38079</v>
      </c>
      <c r="AH58" s="22">
        <v>-1002.38079</v>
      </c>
      <c r="AI58" s="22">
        <v>1047</v>
      </c>
      <c r="AJ58" s="23">
        <v>0</v>
      </c>
      <c r="AK58" s="27">
        <f t="shared" si="0"/>
        <v>95.738375358166195</v>
      </c>
      <c r="AL58" s="4">
        <v>0</v>
      </c>
      <c r="AM58" s="2"/>
    </row>
    <row r="59" spans="2:42" ht="63.75" outlineLevel="5" collapsed="1" x14ac:dyDescent="0.25">
      <c r="B59" s="20" t="s">
        <v>172</v>
      </c>
      <c r="C59" s="12" t="s">
        <v>1</v>
      </c>
      <c r="D59" s="12" t="s">
        <v>30</v>
      </c>
      <c r="E59" s="12" t="s">
        <v>33</v>
      </c>
      <c r="F59" s="12" t="s">
        <v>4</v>
      </c>
      <c r="G59" s="12"/>
      <c r="H59" s="12"/>
      <c r="I59" s="12"/>
      <c r="J59" s="12"/>
      <c r="K59" s="12"/>
      <c r="L59" s="21">
        <v>0</v>
      </c>
      <c r="M59" s="22">
        <v>365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365</v>
      </c>
      <c r="AE59" s="22">
        <v>0</v>
      </c>
      <c r="AF59" s="22">
        <v>0</v>
      </c>
      <c r="AG59" s="22">
        <v>365</v>
      </c>
      <c r="AH59" s="22">
        <v>-365</v>
      </c>
      <c r="AI59" s="22">
        <v>365</v>
      </c>
      <c r="AJ59" s="23">
        <v>0</v>
      </c>
      <c r="AK59" s="27">
        <f t="shared" si="0"/>
        <v>100</v>
      </c>
      <c r="AL59" s="4">
        <v>0</v>
      </c>
      <c r="AM59" s="2"/>
    </row>
    <row r="60" spans="2:42" outlineLevel="6" x14ac:dyDescent="0.25">
      <c r="B60" s="20" t="s">
        <v>154</v>
      </c>
      <c r="C60" s="12" t="s">
        <v>1</v>
      </c>
      <c r="D60" s="12" t="s">
        <v>30</v>
      </c>
      <c r="E60" s="12" t="s">
        <v>33</v>
      </c>
      <c r="F60" s="12" t="s">
        <v>14</v>
      </c>
      <c r="G60" s="12"/>
      <c r="H60" s="12"/>
      <c r="I60" s="12"/>
      <c r="J60" s="12"/>
      <c r="K60" s="12"/>
      <c r="L60" s="21">
        <v>0</v>
      </c>
      <c r="M60" s="22">
        <v>365</v>
      </c>
      <c r="N60" s="22">
        <v>0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365</v>
      </c>
      <c r="AE60" s="22">
        <v>0</v>
      </c>
      <c r="AF60" s="22">
        <v>0</v>
      </c>
      <c r="AG60" s="22">
        <v>365</v>
      </c>
      <c r="AH60" s="22">
        <v>-365</v>
      </c>
      <c r="AI60" s="22">
        <v>365</v>
      </c>
      <c r="AJ60" s="23">
        <v>0</v>
      </c>
      <c r="AK60" s="27">
        <f t="shared" si="0"/>
        <v>100</v>
      </c>
      <c r="AL60" s="4">
        <v>0</v>
      </c>
      <c r="AM60" s="2"/>
    </row>
    <row r="61" spans="2:42" ht="38.25" outlineLevel="2" x14ac:dyDescent="0.25">
      <c r="B61" s="20" t="s">
        <v>173</v>
      </c>
      <c r="C61" s="12" t="s">
        <v>1</v>
      </c>
      <c r="D61" s="12" t="s">
        <v>34</v>
      </c>
      <c r="E61" s="12" t="s">
        <v>3</v>
      </c>
      <c r="F61" s="12" t="s">
        <v>4</v>
      </c>
      <c r="G61" s="12"/>
      <c r="H61" s="12"/>
      <c r="I61" s="12"/>
      <c r="J61" s="12"/>
      <c r="K61" s="12"/>
      <c r="L61" s="21">
        <v>0</v>
      </c>
      <c r="M61" s="22">
        <v>486.6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410.86644000000001</v>
      </c>
      <c r="AE61" s="22">
        <v>0</v>
      </c>
      <c r="AF61" s="22">
        <v>0</v>
      </c>
      <c r="AG61" s="22">
        <v>410.86644000000001</v>
      </c>
      <c r="AH61" s="22">
        <v>-410.86644000000001</v>
      </c>
      <c r="AI61" s="22">
        <v>486.6</v>
      </c>
      <c r="AJ61" s="23">
        <v>0</v>
      </c>
      <c r="AK61" s="27">
        <f t="shared" si="0"/>
        <v>84.436177558569668</v>
      </c>
      <c r="AL61" s="4">
        <v>0</v>
      </c>
      <c r="AM61" s="2"/>
    </row>
    <row r="62" spans="2:42" ht="63.75" outlineLevel="3" x14ac:dyDescent="0.25">
      <c r="B62" s="20" t="s">
        <v>156</v>
      </c>
      <c r="C62" s="12" t="s">
        <v>1</v>
      </c>
      <c r="D62" s="12" t="s">
        <v>34</v>
      </c>
      <c r="E62" s="12" t="s">
        <v>16</v>
      </c>
      <c r="F62" s="12" t="s">
        <v>4</v>
      </c>
      <c r="G62" s="12"/>
      <c r="H62" s="12"/>
      <c r="I62" s="12"/>
      <c r="J62" s="12"/>
      <c r="K62" s="12"/>
      <c r="L62" s="21">
        <v>0</v>
      </c>
      <c r="M62" s="22">
        <v>366.6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290.95999999999998</v>
      </c>
      <c r="AE62" s="22">
        <v>0</v>
      </c>
      <c r="AF62" s="22">
        <v>0</v>
      </c>
      <c r="AG62" s="22">
        <v>290.95999999999998</v>
      </c>
      <c r="AH62" s="22">
        <v>-290.95999999999998</v>
      </c>
      <c r="AI62" s="22">
        <v>366.6</v>
      </c>
      <c r="AJ62" s="23">
        <v>0</v>
      </c>
      <c r="AK62" s="27">
        <f t="shared" si="0"/>
        <v>79.367157665029993</v>
      </c>
      <c r="AL62" s="4">
        <v>0</v>
      </c>
      <c r="AM62" s="2"/>
    </row>
    <row r="63" spans="2:42" ht="51" outlineLevel="5" x14ac:dyDescent="0.25">
      <c r="B63" s="20" t="s">
        <v>174</v>
      </c>
      <c r="C63" s="12" t="s">
        <v>1</v>
      </c>
      <c r="D63" s="12" t="s">
        <v>34</v>
      </c>
      <c r="E63" s="12" t="s">
        <v>35</v>
      </c>
      <c r="F63" s="12" t="s">
        <v>4</v>
      </c>
      <c r="G63" s="12"/>
      <c r="H63" s="12"/>
      <c r="I63" s="12"/>
      <c r="J63" s="12"/>
      <c r="K63" s="12"/>
      <c r="L63" s="21">
        <v>0</v>
      </c>
      <c r="M63" s="22">
        <v>170</v>
      </c>
      <c r="N63" s="22">
        <v>0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170</v>
      </c>
      <c r="AE63" s="22">
        <v>0</v>
      </c>
      <c r="AF63" s="22">
        <v>0</v>
      </c>
      <c r="AG63" s="22">
        <v>170</v>
      </c>
      <c r="AH63" s="22">
        <v>-170</v>
      </c>
      <c r="AI63" s="22">
        <v>170</v>
      </c>
      <c r="AJ63" s="23">
        <v>0</v>
      </c>
      <c r="AK63" s="27">
        <f t="shared" ref="AK63:AK106" si="1">AD63/M63*100</f>
        <v>100</v>
      </c>
      <c r="AL63" s="4">
        <v>0</v>
      </c>
      <c r="AM63" s="2"/>
    </row>
    <row r="64" spans="2:42" outlineLevel="6" x14ac:dyDescent="0.25">
      <c r="B64" s="20" t="s">
        <v>154</v>
      </c>
      <c r="C64" s="12" t="s">
        <v>1</v>
      </c>
      <c r="D64" s="12" t="s">
        <v>34</v>
      </c>
      <c r="E64" s="12" t="s">
        <v>35</v>
      </c>
      <c r="F64" s="12" t="s">
        <v>14</v>
      </c>
      <c r="G64" s="12"/>
      <c r="H64" s="12"/>
      <c r="I64" s="12"/>
      <c r="J64" s="12"/>
      <c r="K64" s="12"/>
      <c r="L64" s="21">
        <v>0</v>
      </c>
      <c r="M64" s="22">
        <v>170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170</v>
      </c>
      <c r="AE64" s="22">
        <v>0</v>
      </c>
      <c r="AF64" s="22">
        <v>0</v>
      </c>
      <c r="AG64" s="22">
        <v>170</v>
      </c>
      <c r="AH64" s="22">
        <v>-170</v>
      </c>
      <c r="AI64" s="22">
        <v>170</v>
      </c>
      <c r="AJ64" s="23">
        <v>0</v>
      </c>
      <c r="AK64" s="27">
        <f t="shared" si="1"/>
        <v>100</v>
      </c>
      <c r="AL64" s="4">
        <v>0</v>
      </c>
      <c r="AM64" s="2"/>
      <c r="AN64" s="73"/>
      <c r="AP64" s="73"/>
    </row>
    <row r="65" spans="2:39" outlineLevel="5" x14ac:dyDescent="0.25">
      <c r="B65" s="20" t="s">
        <v>175</v>
      </c>
      <c r="C65" s="12" t="s">
        <v>1</v>
      </c>
      <c r="D65" s="12" t="s">
        <v>34</v>
      </c>
      <c r="E65" s="12" t="s">
        <v>36</v>
      </c>
      <c r="F65" s="12" t="s">
        <v>4</v>
      </c>
      <c r="G65" s="12"/>
      <c r="H65" s="12"/>
      <c r="I65" s="12"/>
      <c r="J65" s="12"/>
      <c r="K65" s="12"/>
      <c r="L65" s="21">
        <v>0</v>
      </c>
      <c r="M65" s="22">
        <v>194.6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119.75019</v>
      </c>
      <c r="AE65" s="22">
        <v>0</v>
      </c>
      <c r="AF65" s="22">
        <v>0</v>
      </c>
      <c r="AG65" s="22">
        <v>119.75019</v>
      </c>
      <c r="AH65" s="22">
        <v>-119.75019</v>
      </c>
      <c r="AI65" s="22">
        <v>194.6</v>
      </c>
      <c r="AJ65" s="23">
        <v>0</v>
      </c>
      <c r="AK65" s="27">
        <f t="shared" si="1"/>
        <v>61.536582733812949</v>
      </c>
      <c r="AL65" s="4">
        <v>0</v>
      </c>
      <c r="AM65" s="2"/>
    </row>
    <row r="66" spans="2:39" outlineLevel="6" x14ac:dyDescent="0.25">
      <c r="B66" s="20" t="s">
        <v>154</v>
      </c>
      <c r="C66" s="12" t="s">
        <v>1</v>
      </c>
      <c r="D66" s="12" t="s">
        <v>34</v>
      </c>
      <c r="E66" s="12" t="s">
        <v>36</v>
      </c>
      <c r="F66" s="12" t="s">
        <v>14</v>
      </c>
      <c r="G66" s="12"/>
      <c r="H66" s="12"/>
      <c r="I66" s="12"/>
      <c r="J66" s="12"/>
      <c r="K66" s="12"/>
      <c r="L66" s="21">
        <v>0</v>
      </c>
      <c r="M66" s="22">
        <v>194.6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119.75019</v>
      </c>
      <c r="AE66" s="22">
        <v>0</v>
      </c>
      <c r="AF66" s="22">
        <v>0</v>
      </c>
      <c r="AG66" s="22">
        <v>119.75019</v>
      </c>
      <c r="AH66" s="22">
        <v>-119.75019</v>
      </c>
      <c r="AI66" s="22">
        <v>194.6</v>
      </c>
      <c r="AJ66" s="23">
        <v>0</v>
      </c>
      <c r="AK66" s="27">
        <f t="shared" si="1"/>
        <v>61.536582733812949</v>
      </c>
      <c r="AL66" s="4">
        <v>0</v>
      </c>
      <c r="AM66" s="2"/>
    </row>
    <row r="67" spans="2:39" ht="25.5" outlineLevel="5" x14ac:dyDescent="0.25">
      <c r="B67" s="20" t="s">
        <v>176</v>
      </c>
      <c r="C67" s="12" t="s">
        <v>1</v>
      </c>
      <c r="D67" s="12" t="s">
        <v>34</v>
      </c>
      <c r="E67" s="12" t="s">
        <v>37</v>
      </c>
      <c r="F67" s="12" t="s">
        <v>4</v>
      </c>
      <c r="G67" s="12"/>
      <c r="H67" s="12"/>
      <c r="I67" s="12"/>
      <c r="J67" s="12"/>
      <c r="K67" s="12"/>
      <c r="L67" s="21">
        <v>0</v>
      </c>
      <c r="M67" s="22">
        <v>2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1.2098100000000001</v>
      </c>
      <c r="AE67" s="22">
        <v>0</v>
      </c>
      <c r="AF67" s="22">
        <v>0</v>
      </c>
      <c r="AG67" s="22">
        <v>1.2098100000000001</v>
      </c>
      <c r="AH67" s="22">
        <v>-1.2098100000000001</v>
      </c>
      <c r="AI67" s="22">
        <v>2</v>
      </c>
      <c r="AJ67" s="23">
        <v>0</v>
      </c>
      <c r="AK67" s="27">
        <f t="shared" si="1"/>
        <v>60.490500000000004</v>
      </c>
      <c r="AL67" s="4">
        <v>0</v>
      </c>
      <c r="AM67" s="2"/>
    </row>
    <row r="68" spans="2:39" outlineLevel="6" x14ac:dyDescent="0.25">
      <c r="B68" s="20" t="s">
        <v>154</v>
      </c>
      <c r="C68" s="12" t="s">
        <v>1</v>
      </c>
      <c r="D68" s="12" t="s">
        <v>34</v>
      </c>
      <c r="E68" s="12" t="s">
        <v>37</v>
      </c>
      <c r="F68" s="12" t="s">
        <v>14</v>
      </c>
      <c r="G68" s="12"/>
      <c r="H68" s="12"/>
      <c r="I68" s="12"/>
      <c r="J68" s="12"/>
      <c r="K68" s="12"/>
      <c r="L68" s="21">
        <v>0</v>
      </c>
      <c r="M68" s="22">
        <v>2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1.2098100000000001</v>
      </c>
      <c r="AE68" s="22">
        <v>0</v>
      </c>
      <c r="AF68" s="22">
        <v>0</v>
      </c>
      <c r="AG68" s="22">
        <v>1.2098100000000001</v>
      </c>
      <c r="AH68" s="22">
        <v>-1.2098100000000001</v>
      </c>
      <c r="AI68" s="22">
        <v>2</v>
      </c>
      <c r="AJ68" s="23">
        <v>0</v>
      </c>
      <c r="AK68" s="27">
        <f t="shared" si="1"/>
        <v>60.490500000000004</v>
      </c>
      <c r="AL68" s="4">
        <v>0</v>
      </c>
      <c r="AM68" s="2"/>
    </row>
    <row r="69" spans="2:39" ht="76.5" outlineLevel="3" x14ac:dyDescent="0.25">
      <c r="B69" s="20" t="s">
        <v>177</v>
      </c>
      <c r="C69" s="12" t="s">
        <v>1</v>
      </c>
      <c r="D69" s="12" t="s">
        <v>34</v>
      </c>
      <c r="E69" s="12" t="s">
        <v>38</v>
      </c>
      <c r="F69" s="12" t="s">
        <v>4</v>
      </c>
      <c r="G69" s="12"/>
      <c r="H69" s="12"/>
      <c r="I69" s="12"/>
      <c r="J69" s="12"/>
      <c r="K69" s="12"/>
      <c r="L69" s="21">
        <v>0</v>
      </c>
      <c r="M69" s="22">
        <v>120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119.90644</v>
      </c>
      <c r="AE69" s="22">
        <v>0</v>
      </c>
      <c r="AF69" s="22">
        <v>0</v>
      </c>
      <c r="AG69" s="22">
        <v>119.90644</v>
      </c>
      <c r="AH69" s="22">
        <v>-119.90644</v>
      </c>
      <c r="AI69" s="22">
        <v>120</v>
      </c>
      <c r="AJ69" s="23">
        <v>0</v>
      </c>
      <c r="AK69" s="27">
        <f t="shared" si="1"/>
        <v>99.922033333333331</v>
      </c>
      <c r="AL69" s="4">
        <v>0</v>
      </c>
      <c r="AM69" s="2"/>
    </row>
    <row r="70" spans="2:39" outlineLevel="5" x14ac:dyDescent="0.25">
      <c r="B70" s="20" t="s">
        <v>178</v>
      </c>
      <c r="C70" s="12" t="s">
        <v>1</v>
      </c>
      <c r="D70" s="12" t="s">
        <v>34</v>
      </c>
      <c r="E70" s="12" t="s">
        <v>39</v>
      </c>
      <c r="F70" s="12" t="s">
        <v>4</v>
      </c>
      <c r="G70" s="12"/>
      <c r="H70" s="12"/>
      <c r="I70" s="12"/>
      <c r="J70" s="12"/>
      <c r="K70" s="12"/>
      <c r="L70" s="21">
        <v>0</v>
      </c>
      <c r="M70" s="22">
        <v>120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119.90644</v>
      </c>
      <c r="AE70" s="22">
        <v>0</v>
      </c>
      <c r="AF70" s="22">
        <v>0</v>
      </c>
      <c r="AG70" s="22">
        <v>119.90644</v>
      </c>
      <c r="AH70" s="22">
        <v>-119.90644</v>
      </c>
      <c r="AI70" s="22">
        <v>120</v>
      </c>
      <c r="AJ70" s="23">
        <v>0</v>
      </c>
      <c r="AK70" s="27">
        <f t="shared" si="1"/>
        <v>99.922033333333331</v>
      </c>
      <c r="AL70" s="4">
        <v>0</v>
      </c>
      <c r="AM70" s="2"/>
    </row>
    <row r="71" spans="2:39" ht="27" customHeight="1" outlineLevel="6" x14ac:dyDescent="0.25">
      <c r="B71" s="20" t="s">
        <v>152</v>
      </c>
      <c r="C71" s="12" t="s">
        <v>1</v>
      </c>
      <c r="D71" s="12" t="s">
        <v>34</v>
      </c>
      <c r="E71" s="12" t="s">
        <v>39</v>
      </c>
      <c r="F71" s="12" t="s">
        <v>13</v>
      </c>
      <c r="G71" s="12"/>
      <c r="H71" s="12"/>
      <c r="I71" s="12"/>
      <c r="J71" s="12"/>
      <c r="K71" s="12"/>
      <c r="L71" s="21">
        <v>0</v>
      </c>
      <c r="M71" s="22">
        <v>120</v>
      </c>
      <c r="N71" s="22">
        <v>0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119.90644</v>
      </c>
      <c r="AE71" s="22">
        <v>0</v>
      </c>
      <c r="AF71" s="22">
        <v>0</v>
      </c>
      <c r="AG71" s="22">
        <v>119.90644</v>
      </c>
      <c r="AH71" s="22">
        <v>-119.90644</v>
      </c>
      <c r="AI71" s="22">
        <v>120</v>
      </c>
      <c r="AJ71" s="23">
        <v>0</v>
      </c>
      <c r="AK71" s="27">
        <f t="shared" si="1"/>
        <v>99.922033333333331</v>
      </c>
      <c r="AL71" s="4">
        <v>0</v>
      </c>
      <c r="AM71" s="2"/>
    </row>
    <row r="72" spans="2:39" outlineLevel="1" x14ac:dyDescent="0.25">
      <c r="B72" s="11" t="s">
        <v>179</v>
      </c>
      <c r="C72" s="25" t="s">
        <v>1</v>
      </c>
      <c r="D72" s="25" t="s">
        <v>40</v>
      </c>
      <c r="E72" s="25" t="s">
        <v>3</v>
      </c>
      <c r="F72" s="25" t="s">
        <v>4</v>
      </c>
      <c r="G72" s="25"/>
      <c r="H72" s="25"/>
      <c r="I72" s="25"/>
      <c r="J72" s="25"/>
      <c r="K72" s="25"/>
      <c r="L72" s="13">
        <v>0</v>
      </c>
      <c r="M72" s="14">
        <v>45892.931400000001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45107.747519999997</v>
      </c>
      <c r="AE72" s="14">
        <v>0</v>
      </c>
      <c r="AF72" s="14">
        <v>0</v>
      </c>
      <c r="AG72" s="14">
        <v>45107.747519999997</v>
      </c>
      <c r="AH72" s="14">
        <v>-45107.747519999997</v>
      </c>
      <c r="AI72" s="14">
        <v>45892.931400000001</v>
      </c>
      <c r="AJ72" s="15">
        <v>0</v>
      </c>
      <c r="AK72" s="26">
        <f t="shared" si="1"/>
        <v>98.289096259386028</v>
      </c>
      <c r="AL72" s="4">
        <v>0</v>
      </c>
      <c r="AM72" s="2"/>
    </row>
    <row r="73" spans="2:39" outlineLevel="2" x14ac:dyDescent="0.25">
      <c r="B73" s="20" t="s">
        <v>180</v>
      </c>
      <c r="C73" s="12" t="s">
        <v>1</v>
      </c>
      <c r="D73" s="12" t="s">
        <v>41</v>
      </c>
      <c r="E73" s="12" t="s">
        <v>3</v>
      </c>
      <c r="F73" s="12" t="s">
        <v>4</v>
      </c>
      <c r="G73" s="12"/>
      <c r="H73" s="12"/>
      <c r="I73" s="12"/>
      <c r="J73" s="12"/>
      <c r="K73" s="12"/>
      <c r="L73" s="21">
        <v>0</v>
      </c>
      <c r="M73" s="22">
        <v>1856.00056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1838.29</v>
      </c>
      <c r="AE73" s="22">
        <v>0</v>
      </c>
      <c r="AF73" s="22">
        <v>0</v>
      </c>
      <c r="AG73" s="22">
        <v>1838.29</v>
      </c>
      <c r="AH73" s="22">
        <v>-1838.29</v>
      </c>
      <c r="AI73" s="22">
        <v>1856.00056</v>
      </c>
      <c r="AJ73" s="23">
        <v>0</v>
      </c>
      <c r="AK73" s="27">
        <f t="shared" si="1"/>
        <v>99.045767529294281</v>
      </c>
      <c r="AL73" s="4">
        <v>0</v>
      </c>
      <c r="AM73" s="2"/>
    </row>
    <row r="74" spans="2:39" ht="63.75" outlineLevel="3" x14ac:dyDescent="0.25">
      <c r="B74" s="20" t="s">
        <v>181</v>
      </c>
      <c r="C74" s="12" t="s">
        <v>1</v>
      </c>
      <c r="D74" s="12" t="s">
        <v>41</v>
      </c>
      <c r="E74" s="12" t="s">
        <v>42</v>
      </c>
      <c r="F74" s="12" t="s">
        <v>4</v>
      </c>
      <c r="G74" s="12"/>
      <c r="H74" s="12"/>
      <c r="I74" s="12"/>
      <c r="J74" s="12"/>
      <c r="K74" s="12"/>
      <c r="L74" s="21">
        <v>0</v>
      </c>
      <c r="M74" s="22">
        <v>1856.00056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1838.29</v>
      </c>
      <c r="AE74" s="22">
        <v>0</v>
      </c>
      <c r="AF74" s="22">
        <v>0</v>
      </c>
      <c r="AG74" s="22">
        <v>1838.29</v>
      </c>
      <c r="AH74" s="22">
        <v>-1838.29</v>
      </c>
      <c r="AI74" s="22">
        <v>1856.00056</v>
      </c>
      <c r="AJ74" s="23">
        <v>0</v>
      </c>
      <c r="AK74" s="27">
        <f t="shared" si="1"/>
        <v>99.045767529294281</v>
      </c>
      <c r="AL74" s="4">
        <v>0</v>
      </c>
      <c r="AM74" s="2"/>
    </row>
    <row r="75" spans="2:39" ht="25.5" outlineLevel="5" x14ac:dyDescent="0.25">
      <c r="B75" s="20" t="s">
        <v>182</v>
      </c>
      <c r="C75" s="12" t="s">
        <v>1</v>
      </c>
      <c r="D75" s="12" t="s">
        <v>41</v>
      </c>
      <c r="E75" s="12" t="s">
        <v>43</v>
      </c>
      <c r="F75" s="12" t="s">
        <v>4</v>
      </c>
      <c r="G75" s="12"/>
      <c r="H75" s="12"/>
      <c r="I75" s="12"/>
      <c r="J75" s="12"/>
      <c r="K75" s="12"/>
      <c r="L75" s="21">
        <v>0</v>
      </c>
      <c r="M75" s="22">
        <v>222.92055999999999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205.28</v>
      </c>
      <c r="AE75" s="22">
        <v>0</v>
      </c>
      <c r="AF75" s="22">
        <v>0</v>
      </c>
      <c r="AG75" s="22">
        <v>205.28</v>
      </c>
      <c r="AH75" s="22">
        <v>-205.28</v>
      </c>
      <c r="AI75" s="22">
        <v>222.92055999999999</v>
      </c>
      <c r="AJ75" s="23">
        <v>0</v>
      </c>
      <c r="AK75" s="27">
        <f t="shared" si="1"/>
        <v>92.086615967589537</v>
      </c>
      <c r="AL75" s="4">
        <v>0</v>
      </c>
      <c r="AM75" s="2"/>
    </row>
    <row r="76" spans="2:39" ht="28.5" customHeight="1" outlineLevel="6" x14ac:dyDescent="0.25">
      <c r="B76" s="20" t="s">
        <v>152</v>
      </c>
      <c r="C76" s="12" t="s">
        <v>1</v>
      </c>
      <c r="D76" s="12" t="s">
        <v>41</v>
      </c>
      <c r="E76" s="12" t="s">
        <v>43</v>
      </c>
      <c r="F76" s="12" t="s">
        <v>13</v>
      </c>
      <c r="G76" s="12"/>
      <c r="H76" s="12"/>
      <c r="I76" s="12"/>
      <c r="J76" s="12"/>
      <c r="K76" s="12"/>
      <c r="L76" s="21">
        <v>0</v>
      </c>
      <c r="M76" s="22">
        <v>222.92055999999999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205.28</v>
      </c>
      <c r="AE76" s="22">
        <v>0</v>
      </c>
      <c r="AF76" s="22">
        <v>0</v>
      </c>
      <c r="AG76" s="22">
        <v>205.28</v>
      </c>
      <c r="AH76" s="22">
        <v>-205.28</v>
      </c>
      <c r="AI76" s="22">
        <v>222.92055999999999</v>
      </c>
      <c r="AJ76" s="23">
        <v>0</v>
      </c>
      <c r="AK76" s="27">
        <f t="shared" si="1"/>
        <v>92.086615967589537</v>
      </c>
      <c r="AL76" s="4">
        <v>0</v>
      </c>
      <c r="AM76" s="2"/>
    </row>
    <row r="77" spans="2:39" outlineLevel="5" x14ac:dyDescent="0.25">
      <c r="B77" s="20" t="s">
        <v>183</v>
      </c>
      <c r="C77" s="12" t="s">
        <v>1</v>
      </c>
      <c r="D77" s="12" t="s">
        <v>41</v>
      </c>
      <c r="E77" s="12" t="s">
        <v>44</v>
      </c>
      <c r="F77" s="12" t="s">
        <v>4</v>
      </c>
      <c r="G77" s="12"/>
      <c r="H77" s="12"/>
      <c r="I77" s="12"/>
      <c r="J77" s="12"/>
      <c r="K77" s="12"/>
      <c r="L77" s="21">
        <v>0</v>
      </c>
      <c r="M77" s="22">
        <v>1633.08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1633.01</v>
      </c>
      <c r="AE77" s="22">
        <v>0</v>
      </c>
      <c r="AF77" s="22">
        <v>0</v>
      </c>
      <c r="AG77" s="22">
        <v>1633.01</v>
      </c>
      <c r="AH77" s="22">
        <v>-1633.01</v>
      </c>
      <c r="AI77" s="22">
        <v>1633.08</v>
      </c>
      <c r="AJ77" s="23">
        <v>0</v>
      </c>
      <c r="AK77" s="27">
        <f t="shared" si="1"/>
        <v>99.995713620888139</v>
      </c>
      <c r="AL77" s="4">
        <v>0</v>
      </c>
      <c r="AM77" s="2"/>
    </row>
    <row r="78" spans="2:39" outlineLevel="6" x14ac:dyDescent="0.25">
      <c r="B78" s="20" t="s">
        <v>158</v>
      </c>
      <c r="C78" s="12" t="s">
        <v>1</v>
      </c>
      <c r="D78" s="12" t="s">
        <v>41</v>
      </c>
      <c r="E78" s="12" t="s">
        <v>44</v>
      </c>
      <c r="F78" s="12" t="s">
        <v>18</v>
      </c>
      <c r="G78" s="12"/>
      <c r="H78" s="12"/>
      <c r="I78" s="12"/>
      <c r="J78" s="12"/>
      <c r="K78" s="12"/>
      <c r="L78" s="21">
        <v>0</v>
      </c>
      <c r="M78" s="22">
        <v>1633.08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1633.01</v>
      </c>
      <c r="AE78" s="22">
        <v>0</v>
      </c>
      <c r="AF78" s="22">
        <v>0</v>
      </c>
      <c r="AG78" s="22">
        <v>1633.01</v>
      </c>
      <c r="AH78" s="22">
        <v>-1633.01</v>
      </c>
      <c r="AI78" s="22">
        <v>1633.08</v>
      </c>
      <c r="AJ78" s="23">
        <v>0</v>
      </c>
      <c r="AK78" s="27">
        <f t="shared" si="1"/>
        <v>99.995713620888139</v>
      </c>
      <c r="AL78" s="4">
        <v>0</v>
      </c>
      <c r="AM78" s="2"/>
    </row>
    <row r="79" spans="2:39" outlineLevel="2" x14ac:dyDescent="0.25">
      <c r="B79" s="20" t="s">
        <v>184</v>
      </c>
      <c r="C79" s="12" t="s">
        <v>1</v>
      </c>
      <c r="D79" s="12" t="s">
        <v>45</v>
      </c>
      <c r="E79" s="12" t="s">
        <v>3</v>
      </c>
      <c r="F79" s="12" t="s">
        <v>4</v>
      </c>
      <c r="G79" s="12"/>
      <c r="H79" s="12"/>
      <c r="I79" s="12"/>
      <c r="J79" s="12"/>
      <c r="K79" s="12"/>
      <c r="L79" s="21">
        <v>0</v>
      </c>
      <c r="M79" s="22">
        <v>43575.340839999997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42914.499739999999</v>
      </c>
      <c r="AE79" s="22">
        <v>0</v>
      </c>
      <c r="AF79" s="22">
        <v>0</v>
      </c>
      <c r="AG79" s="22">
        <v>42914.499739999999</v>
      </c>
      <c r="AH79" s="22">
        <v>-42914.499739999999</v>
      </c>
      <c r="AI79" s="22">
        <v>43575.340839999997</v>
      </c>
      <c r="AJ79" s="23">
        <v>0</v>
      </c>
      <c r="AK79" s="27">
        <f t="shared" si="1"/>
        <v>98.483451678722432</v>
      </c>
      <c r="AL79" s="4">
        <v>0</v>
      </c>
      <c r="AM79" s="2"/>
    </row>
    <row r="80" spans="2:39" ht="63.75" outlineLevel="3" x14ac:dyDescent="0.25">
      <c r="B80" s="20" t="s">
        <v>181</v>
      </c>
      <c r="C80" s="12" t="s">
        <v>1</v>
      </c>
      <c r="D80" s="12" t="s">
        <v>45</v>
      </c>
      <c r="E80" s="12" t="s">
        <v>42</v>
      </c>
      <c r="F80" s="12" t="s">
        <v>4</v>
      </c>
      <c r="G80" s="12"/>
      <c r="H80" s="12"/>
      <c r="I80" s="12"/>
      <c r="J80" s="12"/>
      <c r="K80" s="12"/>
      <c r="L80" s="21">
        <v>0</v>
      </c>
      <c r="M80" s="22">
        <v>36125.328999999998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35464.4879</v>
      </c>
      <c r="AE80" s="22">
        <v>0</v>
      </c>
      <c r="AF80" s="22">
        <v>0</v>
      </c>
      <c r="AG80" s="22">
        <v>35464.4879</v>
      </c>
      <c r="AH80" s="22">
        <v>-35464.4879</v>
      </c>
      <c r="AI80" s="22">
        <v>36125.328999999998</v>
      </c>
      <c r="AJ80" s="23">
        <v>0</v>
      </c>
      <c r="AK80" s="27">
        <f t="shared" si="1"/>
        <v>98.170698736058569</v>
      </c>
      <c r="AL80" s="4">
        <v>0</v>
      </c>
      <c r="AM80" s="2"/>
    </row>
    <row r="81" spans="2:39" ht="51" outlineLevel="5" x14ac:dyDescent="0.25">
      <c r="B81" s="20" t="s">
        <v>185</v>
      </c>
      <c r="C81" s="12" t="s">
        <v>1</v>
      </c>
      <c r="D81" s="12" t="s">
        <v>45</v>
      </c>
      <c r="E81" s="12" t="s">
        <v>46</v>
      </c>
      <c r="F81" s="12" t="s">
        <v>4</v>
      </c>
      <c r="G81" s="12"/>
      <c r="H81" s="12"/>
      <c r="I81" s="12"/>
      <c r="J81" s="12"/>
      <c r="K81" s="12"/>
      <c r="L81" s="21">
        <v>0</v>
      </c>
      <c r="M81" s="22">
        <v>31049.579000000002</v>
      </c>
      <c r="N81" s="22">
        <v>0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30388.7379</v>
      </c>
      <c r="AE81" s="22">
        <v>0</v>
      </c>
      <c r="AF81" s="22">
        <v>0</v>
      </c>
      <c r="AG81" s="22">
        <v>30388.7379</v>
      </c>
      <c r="AH81" s="22">
        <v>-30388.7379</v>
      </c>
      <c r="AI81" s="22">
        <v>31049.579000000002</v>
      </c>
      <c r="AJ81" s="23">
        <v>0</v>
      </c>
      <c r="AK81" s="27">
        <f t="shared" si="1"/>
        <v>97.871658420875846</v>
      </c>
      <c r="AL81" s="4">
        <v>0</v>
      </c>
      <c r="AM81" s="2"/>
    </row>
    <row r="82" spans="2:39" ht="28.5" customHeight="1" outlineLevel="6" x14ac:dyDescent="0.25">
      <c r="B82" s="20" t="s">
        <v>152</v>
      </c>
      <c r="C82" s="12" t="s">
        <v>1</v>
      </c>
      <c r="D82" s="12" t="s">
        <v>45</v>
      </c>
      <c r="E82" s="12" t="s">
        <v>46</v>
      </c>
      <c r="F82" s="12" t="s">
        <v>13</v>
      </c>
      <c r="G82" s="12"/>
      <c r="H82" s="12"/>
      <c r="I82" s="12"/>
      <c r="J82" s="12"/>
      <c r="K82" s="12"/>
      <c r="L82" s="21">
        <v>0</v>
      </c>
      <c r="M82" s="22">
        <v>31049.579000000002</v>
      </c>
      <c r="N82" s="22">
        <v>0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30388.7379</v>
      </c>
      <c r="AE82" s="22">
        <v>0</v>
      </c>
      <c r="AF82" s="22">
        <v>0</v>
      </c>
      <c r="AG82" s="22">
        <v>30388.7379</v>
      </c>
      <c r="AH82" s="22">
        <v>-30388.7379</v>
      </c>
      <c r="AI82" s="22">
        <v>31049.579000000002</v>
      </c>
      <c r="AJ82" s="23">
        <v>0</v>
      </c>
      <c r="AK82" s="27">
        <f t="shared" si="1"/>
        <v>97.871658420875846</v>
      </c>
      <c r="AL82" s="4">
        <v>0</v>
      </c>
      <c r="AM82" s="2"/>
    </row>
    <row r="83" spans="2:39" ht="51" outlineLevel="5" x14ac:dyDescent="0.25">
      <c r="B83" s="20" t="s">
        <v>186</v>
      </c>
      <c r="C83" s="12" t="s">
        <v>1</v>
      </c>
      <c r="D83" s="12" t="s">
        <v>45</v>
      </c>
      <c r="E83" s="12" t="s">
        <v>47</v>
      </c>
      <c r="F83" s="12" t="s">
        <v>4</v>
      </c>
      <c r="G83" s="12"/>
      <c r="H83" s="12"/>
      <c r="I83" s="12"/>
      <c r="J83" s="12"/>
      <c r="K83" s="12"/>
      <c r="L83" s="21">
        <v>0</v>
      </c>
      <c r="M83" s="22">
        <v>343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343</v>
      </c>
      <c r="AE83" s="22">
        <v>0</v>
      </c>
      <c r="AF83" s="22">
        <v>0</v>
      </c>
      <c r="AG83" s="22">
        <v>343</v>
      </c>
      <c r="AH83" s="22">
        <v>-343</v>
      </c>
      <c r="AI83" s="22">
        <v>343</v>
      </c>
      <c r="AJ83" s="23">
        <v>0</v>
      </c>
      <c r="AK83" s="27">
        <f t="shared" si="1"/>
        <v>100</v>
      </c>
      <c r="AL83" s="4">
        <v>0</v>
      </c>
      <c r="AM83" s="2"/>
    </row>
    <row r="84" spans="2:39" ht="27" customHeight="1" outlineLevel="6" x14ac:dyDescent="0.25">
      <c r="B84" s="20" t="s">
        <v>152</v>
      </c>
      <c r="C84" s="12" t="s">
        <v>1</v>
      </c>
      <c r="D84" s="12" t="s">
        <v>45</v>
      </c>
      <c r="E84" s="12" t="s">
        <v>47</v>
      </c>
      <c r="F84" s="12" t="s">
        <v>13</v>
      </c>
      <c r="G84" s="12"/>
      <c r="H84" s="12"/>
      <c r="I84" s="12"/>
      <c r="J84" s="12"/>
      <c r="K84" s="12"/>
      <c r="L84" s="21">
        <v>0</v>
      </c>
      <c r="M84" s="22">
        <v>343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343</v>
      </c>
      <c r="AE84" s="22">
        <v>0</v>
      </c>
      <c r="AF84" s="22">
        <v>0</v>
      </c>
      <c r="AG84" s="22">
        <v>343</v>
      </c>
      <c r="AH84" s="22">
        <v>-343</v>
      </c>
      <c r="AI84" s="22">
        <v>343</v>
      </c>
      <c r="AJ84" s="23">
        <v>0</v>
      </c>
      <c r="AK84" s="27">
        <f t="shared" si="1"/>
        <v>100</v>
      </c>
      <c r="AL84" s="4">
        <v>0</v>
      </c>
      <c r="AM84" s="2"/>
    </row>
    <row r="85" spans="2:39" ht="76.5" outlineLevel="5" x14ac:dyDescent="0.25">
      <c r="B85" s="20" t="s">
        <v>187</v>
      </c>
      <c r="C85" s="12" t="s">
        <v>1</v>
      </c>
      <c r="D85" s="12" t="s">
        <v>45</v>
      </c>
      <c r="E85" s="12" t="s">
        <v>48</v>
      </c>
      <c r="F85" s="12" t="s">
        <v>4</v>
      </c>
      <c r="G85" s="12"/>
      <c r="H85" s="12"/>
      <c r="I85" s="12"/>
      <c r="J85" s="12"/>
      <c r="K85" s="12"/>
      <c r="L85" s="21">
        <v>0</v>
      </c>
      <c r="M85" s="22">
        <v>4728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4728</v>
      </c>
      <c r="AE85" s="22">
        <v>0</v>
      </c>
      <c r="AF85" s="22">
        <v>0</v>
      </c>
      <c r="AG85" s="22">
        <v>4728</v>
      </c>
      <c r="AH85" s="22">
        <v>-4728</v>
      </c>
      <c r="AI85" s="22">
        <v>4728</v>
      </c>
      <c r="AJ85" s="23">
        <v>0</v>
      </c>
      <c r="AK85" s="27">
        <f t="shared" si="1"/>
        <v>100</v>
      </c>
      <c r="AL85" s="4">
        <v>0</v>
      </c>
      <c r="AM85" s="2"/>
    </row>
    <row r="86" spans="2:39" ht="27.75" customHeight="1" outlineLevel="6" x14ac:dyDescent="0.25">
      <c r="B86" s="20" t="s">
        <v>152</v>
      </c>
      <c r="C86" s="12" t="s">
        <v>1</v>
      </c>
      <c r="D86" s="12" t="s">
        <v>45</v>
      </c>
      <c r="E86" s="12" t="s">
        <v>48</v>
      </c>
      <c r="F86" s="12" t="s">
        <v>13</v>
      </c>
      <c r="G86" s="12"/>
      <c r="H86" s="12"/>
      <c r="I86" s="12"/>
      <c r="J86" s="12"/>
      <c r="K86" s="12"/>
      <c r="L86" s="21">
        <v>0</v>
      </c>
      <c r="M86" s="22">
        <v>4728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22">
        <v>4728</v>
      </c>
      <c r="AE86" s="22">
        <v>0</v>
      </c>
      <c r="AF86" s="22">
        <v>0</v>
      </c>
      <c r="AG86" s="22">
        <v>4728</v>
      </c>
      <c r="AH86" s="22">
        <v>-4728</v>
      </c>
      <c r="AI86" s="22">
        <v>4728</v>
      </c>
      <c r="AJ86" s="23">
        <v>0</v>
      </c>
      <c r="AK86" s="27">
        <f t="shared" si="1"/>
        <v>100</v>
      </c>
      <c r="AL86" s="4">
        <v>0</v>
      </c>
      <c r="AM86" s="2"/>
    </row>
    <row r="87" spans="2:39" ht="89.25" outlineLevel="5" x14ac:dyDescent="0.25">
      <c r="B87" s="20" t="s">
        <v>188</v>
      </c>
      <c r="C87" s="12" t="s">
        <v>1</v>
      </c>
      <c r="D87" s="12" t="s">
        <v>45</v>
      </c>
      <c r="E87" s="12" t="s">
        <v>49</v>
      </c>
      <c r="F87" s="12" t="s">
        <v>4</v>
      </c>
      <c r="G87" s="12"/>
      <c r="H87" s="12"/>
      <c r="I87" s="12"/>
      <c r="J87" s="12"/>
      <c r="K87" s="12"/>
      <c r="L87" s="21">
        <v>0</v>
      </c>
      <c r="M87" s="22">
        <v>4.75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4.75</v>
      </c>
      <c r="AE87" s="22">
        <v>0</v>
      </c>
      <c r="AF87" s="22">
        <v>0</v>
      </c>
      <c r="AG87" s="22">
        <v>4.75</v>
      </c>
      <c r="AH87" s="22">
        <v>-4.75</v>
      </c>
      <c r="AI87" s="22">
        <v>4.75</v>
      </c>
      <c r="AJ87" s="23">
        <v>0</v>
      </c>
      <c r="AK87" s="27">
        <f t="shared" si="1"/>
        <v>100</v>
      </c>
      <c r="AL87" s="4">
        <v>0</v>
      </c>
      <c r="AM87" s="2"/>
    </row>
    <row r="88" spans="2:39" ht="27" customHeight="1" outlineLevel="6" x14ac:dyDescent="0.25">
      <c r="B88" s="20" t="s">
        <v>152</v>
      </c>
      <c r="C88" s="12" t="s">
        <v>1</v>
      </c>
      <c r="D88" s="12" t="s">
        <v>45</v>
      </c>
      <c r="E88" s="12" t="s">
        <v>49</v>
      </c>
      <c r="F88" s="12" t="s">
        <v>13</v>
      </c>
      <c r="G88" s="12"/>
      <c r="H88" s="12"/>
      <c r="I88" s="12"/>
      <c r="J88" s="12"/>
      <c r="K88" s="12"/>
      <c r="L88" s="21">
        <v>0</v>
      </c>
      <c r="M88" s="22">
        <v>4.75</v>
      </c>
      <c r="N88" s="22">
        <v>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4.75</v>
      </c>
      <c r="AE88" s="22">
        <v>0</v>
      </c>
      <c r="AF88" s="22">
        <v>0</v>
      </c>
      <c r="AG88" s="22">
        <v>4.75</v>
      </c>
      <c r="AH88" s="22">
        <v>-4.75</v>
      </c>
      <c r="AI88" s="22">
        <v>4.75</v>
      </c>
      <c r="AJ88" s="23">
        <v>0</v>
      </c>
      <c r="AK88" s="27">
        <f t="shared" si="1"/>
        <v>100</v>
      </c>
      <c r="AL88" s="4">
        <v>0</v>
      </c>
      <c r="AM88" s="2"/>
    </row>
    <row r="89" spans="2:39" ht="76.5" outlineLevel="3" x14ac:dyDescent="0.25">
      <c r="B89" s="20" t="s">
        <v>189</v>
      </c>
      <c r="C89" s="12" t="s">
        <v>1</v>
      </c>
      <c r="D89" s="12" t="s">
        <v>45</v>
      </c>
      <c r="E89" s="12" t="s">
        <v>50</v>
      </c>
      <c r="F89" s="12" t="s">
        <v>4</v>
      </c>
      <c r="G89" s="12"/>
      <c r="H89" s="12"/>
      <c r="I89" s="12"/>
      <c r="J89" s="12"/>
      <c r="K89" s="12"/>
      <c r="L89" s="21">
        <v>0</v>
      </c>
      <c r="M89" s="22">
        <v>7450.0118400000001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0</v>
      </c>
      <c r="AB89" s="22">
        <v>0</v>
      </c>
      <c r="AC89" s="22">
        <v>0</v>
      </c>
      <c r="AD89" s="22">
        <v>7450.0118400000001</v>
      </c>
      <c r="AE89" s="22">
        <v>0</v>
      </c>
      <c r="AF89" s="22">
        <v>0</v>
      </c>
      <c r="AG89" s="22">
        <v>7450.0118400000001</v>
      </c>
      <c r="AH89" s="22">
        <v>-7450.0118400000001</v>
      </c>
      <c r="AI89" s="22">
        <v>7450.0118400000001</v>
      </c>
      <c r="AJ89" s="23">
        <v>0</v>
      </c>
      <c r="AK89" s="27">
        <f t="shared" si="1"/>
        <v>100</v>
      </c>
      <c r="AL89" s="4">
        <v>0</v>
      </c>
      <c r="AM89" s="2"/>
    </row>
    <row r="90" spans="2:39" ht="25.5" outlineLevel="4" x14ac:dyDescent="0.25">
      <c r="B90" s="20" t="s">
        <v>190</v>
      </c>
      <c r="C90" s="12" t="s">
        <v>1</v>
      </c>
      <c r="D90" s="12" t="s">
        <v>45</v>
      </c>
      <c r="E90" s="12" t="s">
        <v>51</v>
      </c>
      <c r="F90" s="12" t="s">
        <v>4</v>
      </c>
      <c r="G90" s="12"/>
      <c r="H90" s="12"/>
      <c r="I90" s="12"/>
      <c r="J90" s="12"/>
      <c r="K90" s="12"/>
      <c r="L90" s="21">
        <v>0</v>
      </c>
      <c r="M90" s="22">
        <v>7450.0118400000001</v>
      </c>
      <c r="N90" s="22">
        <v>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7450.0118400000001</v>
      </c>
      <c r="AE90" s="22">
        <v>0</v>
      </c>
      <c r="AF90" s="22">
        <v>0</v>
      </c>
      <c r="AG90" s="22">
        <v>7450.0118400000001</v>
      </c>
      <c r="AH90" s="22">
        <v>-7450.0118400000001</v>
      </c>
      <c r="AI90" s="22">
        <v>7450.0118400000001</v>
      </c>
      <c r="AJ90" s="23">
        <v>0</v>
      </c>
      <c r="AK90" s="27">
        <f t="shared" si="1"/>
        <v>100</v>
      </c>
      <c r="AL90" s="4">
        <v>0</v>
      </c>
      <c r="AM90" s="2"/>
    </row>
    <row r="91" spans="2:39" ht="25.5" outlineLevel="5" x14ac:dyDescent="0.25">
      <c r="B91" s="20" t="s">
        <v>191</v>
      </c>
      <c r="C91" s="12" t="s">
        <v>1</v>
      </c>
      <c r="D91" s="12" t="s">
        <v>45</v>
      </c>
      <c r="E91" s="12" t="s">
        <v>52</v>
      </c>
      <c r="F91" s="12" t="s">
        <v>4</v>
      </c>
      <c r="G91" s="12"/>
      <c r="H91" s="12"/>
      <c r="I91" s="12"/>
      <c r="J91" s="12"/>
      <c r="K91" s="12"/>
      <c r="L91" s="21">
        <v>0</v>
      </c>
      <c r="M91" s="22">
        <v>7450.0118400000001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2">
        <v>0</v>
      </c>
      <c r="AD91" s="22">
        <v>7450.0118400000001</v>
      </c>
      <c r="AE91" s="22">
        <v>0</v>
      </c>
      <c r="AF91" s="22">
        <v>0</v>
      </c>
      <c r="AG91" s="22">
        <v>7450.0118400000001</v>
      </c>
      <c r="AH91" s="22">
        <v>-7450.0118400000001</v>
      </c>
      <c r="AI91" s="22">
        <v>7450.0118400000001</v>
      </c>
      <c r="AJ91" s="23">
        <v>0</v>
      </c>
      <c r="AK91" s="27">
        <f t="shared" si="1"/>
        <v>100</v>
      </c>
      <c r="AL91" s="4">
        <v>0</v>
      </c>
      <c r="AM91" s="2"/>
    </row>
    <row r="92" spans="2:39" ht="29.25" customHeight="1" outlineLevel="6" x14ac:dyDescent="0.25">
      <c r="B92" s="20" t="s">
        <v>152</v>
      </c>
      <c r="C92" s="12" t="s">
        <v>1</v>
      </c>
      <c r="D92" s="12" t="s">
        <v>45</v>
      </c>
      <c r="E92" s="12" t="s">
        <v>52</v>
      </c>
      <c r="F92" s="12" t="s">
        <v>13</v>
      </c>
      <c r="G92" s="12"/>
      <c r="H92" s="12"/>
      <c r="I92" s="12"/>
      <c r="J92" s="12"/>
      <c r="K92" s="12"/>
      <c r="L92" s="21">
        <v>0</v>
      </c>
      <c r="M92" s="22">
        <v>7450.0118400000001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  <c r="AC92" s="22">
        <v>0</v>
      </c>
      <c r="AD92" s="22">
        <v>7450.0118400000001</v>
      </c>
      <c r="AE92" s="22">
        <v>0</v>
      </c>
      <c r="AF92" s="22">
        <v>0</v>
      </c>
      <c r="AG92" s="22">
        <v>7450.0118400000001</v>
      </c>
      <c r="AH92" s="22">
        <v>-7450.0118400000001</v>
      </c>
      <c r="AI92" s="22">
        <v>7450.0118400000001</v>
      </c>
      <c r="AJ92" s="23">
        <v>0</v>
      </c>
      <c r="AK92" s="27">
        <f t="shared" si="1"/>
        <v>100</v>
      </c>
      <c r="AL92" s="4">
        <v>0</v>
      </c>
      <c r="AM92" s="2"/>
    </row>
    <row r="93" spans="2:39" ht="25.5" outlineLevel="2" collapsed="1" x14ac:dyDescent="0.25">
      <c r="B93" s="20" t="s">
        <v>192</v>
      </c>
      <c r="C93" s="12" t="s">
        <v>1</v>
      </c>
      <c r="D93" s="12" t="s">
        <v>53</v>
      </c>
      <c r="E93" s="12" t="s">
        <v>3</v>
      </c>
      <c r="F93" s="12" t="s">
        <v>4</v>
      </c>
      <c r="G93" s="12"/>
      <c r="H93" s="12"/>
      <c r="I93" s="12"/>
      <c r="J93" s="12"/>
      <c r="K93" s="12"/>
      <c r="L93" s="21">
        <v>0</v>
      </c>
      <c r="M93" s="22">
        <v>461.59</v>
      </c>
      <c r="N93" s="22">
        <v>0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354.95778000000001</v>
      </c>
      <c r="AE93" s="22">
        <v>0</v>
      </c>
      <c r="AF93" s="22">
        <v>0</v>
      </c>
      <c r="AG93" s="22">
        <v>354.95778000000001</v>
      </c>
      <c r="AH93" s="22">
        <v>-354.95778000000001</v>
      </c>
      <c r="AI93" s="22">
        <v>461.59</v>
      </c>
      <c r="AJ93" s="23">
        <v>0</v>
      </c>
      <c r="AK93" s="27">
        <f t="shared" si="1"/>
        <v>76.89893195259863</v>
      </c>
      <c r="AL93" s="4">
        <v>0</v>
      </c>
      <c r="AM93" s="2"/>
    </row>
    <row r="94" spans="2:39" ht="67.5" customHeight="1" outlineLevel="3" x14ac:dyDescent="0.25">
      <c r="B94" s="20" t="s">
        <v>146</v>
      </c>
      <c r="C94" s="12" t="s">
        <v>1</v>
      </c>
      <c r="D94" s="12" t="s">
        <v>53</v>
      </c>
      <c r="E94" s="12" t="s">
        <v>7</v>
      </c>
      <c r="F94" s="12" t="s">
        <v>4</v>
      </c>
      <c r="G94" s="12"/>
      <c r="H94" s="12"/>
      <c r="I94" s="12"/>
      <c r="J94" s="12"/>
      <c r="K94" s="12"/>
      <c r="L94" s="21">
        <v>0</v>
      </c>
      <c r="M94" s="22">
        <v>64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0</v>
      </c>
      <c r="AB94" s="22">
        <v>0</v>
      </c>
      <c r="AC94" s="22">
        <v>0</v>
      </c>
      <c r="AD94" s="22">
        <v>64</v>
      </c>
      <c r="AE94" s="22">
        <v>0</v>
      </c>
      <c r="AF94" s="22">
        <v>0</v>
      </c>
      <c r="AG94" s="22">
        <v>64</v>
      </c>
      <c r="AH94" s="22">
        <v>-64</v>
      </c>
      <c r="AI94" s="22">
        <v>64</v>
      </c>
      <c r="AJ94" s="23">
        <v>0</v>
      </c>
      <c r="AK94" s="27">
        <f t="shared" si="1"/>
        <v>100</v>
      </c>
      <c r="AL94" s="4">
        <v>0</v>
      </c>
      <c r="AM94" s="2"/>
    </row>
    <row r="95" spans="2:39" ht="39.75" customHeight="1" outlineLevel="5" x14ac:dyDescent="0.25">
      <c r="B95" s="20" t="s">
        <v>193</v>
      </c>
      <c r="C95" s="12" t="s">
        <v>1</v>
      </c>
      <c r="D95" s="12" t="s">
        <v>53</v>
      </c>
      <c r="E95" s="12" t="s">
        <v>54</v>
      </c>
      <c r="F95" s="12" t="s">
        <v>4</v>
      </c>
      <c r="G95" s="12"/>
      <c r="H95" s="12"/>
      <c r="I95" s="12"/>
      <c r="J95" s="12"/>
      <c r="K95" s="12"/>
      <c r="L95" s="21">
        <v>0</v>
      </c>
      <c r="M95" s="22">
        <v>64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0</v>
      </c>
      <c r="AB95" s="22">
        <v>0</v>
      </c>
      <c r="AC95" s="22">
        <v>0</v>
      </c>
      <c r="AD95" s="22">
        <v>64</v>
      </c>
      <c r="AE95" s="22">
        <v>0</v>
      </c>
      <c r="AF95" s="22">
        <v>0</v>
      </c>
      <c r="AG95" s="22">
        <v>64</v>
      </c>
      <c r="AH95" s="22">
        <v>-64</v>
      </c>
      <c r="AI95" s="22">
        <v>64</v>
      </c>
      <c r="AJ95" s="23">
        <v>0</v>
      </c>
      <c r="AK95" s="27">
        <f t="shared" si="1"/>
        <v>100</v>
      </c>
      <c r="AL95" s="4">
        <v>0</v>
      </c>
      <c r="AM95" s="2"/>
    </row>
    <row r="96" spans="2:39" outlineLevel="6" x14ac:dyDescent="0.25">
      <c r="B96" s="20" t="s">
        <v>154</v>
      </c>
      <c r="C96" s="12" t="s">
        <v>1</v>
      </c>
      <c r="D96" s="12" t="s">
        <v>53</v>
      </c>
      <c r="E96" s="12" t="s">
        <v>54</v>
      </c>
      <c r="F96" s="12" t="s">
        <v>14</v>
      </c>
      <c r="G96" s="12"/>
      <c r="H96" s="12"/>
      <c r="I96" s="12"/>
      <c r="J96" s="12"/>
      <c r="K96" s="12"/>
      <c r="L96" s="21">
        <v>0</v>
      </c>
      <c r="M96" s="22">
        <v>64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64</v>
      </c>
      <c r="AE96" s="22">
        <v>0</v>
      </c>
      <c r="AF96" s="22">
        <v>0</v>
      </c>
      <c r="AG96" s="22">
        <v>64</v>
      </c>
      <c r="AH96" s="22">
        <v>-64</v>
      </c>
      <c r="AI96" s="22">
        <v>64</v>
      </c>
      <c r="AJ96" s="23">
        <v>0</v>
      </c>
      <c r="AK96" s="27">
        <f t="shared" si="1"/>
        <v>100</v>
      </c>
      <c r="AL96" s="4">
        <v>0</v>
      </c>
      <c r="AM96" s="2"/>
    </row>
    <row r="97" spans="2:39" ht="66" customHeight="1" outlineLevel="3" x14ac:dyDescent="0.25">
      <c r="B97" s="20" t="s">
        <v>194</v>
      </c>
      <c r="C97" s="12" t="s">
        <v>1</v>
      </c>
      <c r="D97" s="12" t="s">
        <v>53</v>
      </c>
      <c r="E97" s="12" t="s">
        <v>55</v>
      </c>
      <c r="F97" s="12" t="s">
        <v>4</v>
      </c>
      <c r="G97" s="12"/>
      <c r="H97" s="12"/>
      <c r="I97" s="12"/>
      <c r="J97" s="12"/>
      <c r="K97" s="12"/>
      <c r="L97" s="21">
        <v>0</v>
      </c>
      <c r="M97" s="22">
        <v>200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193.25778</v>
      </c>
      <c r="AE97" s="22">
        <v>0</v>
      </c>
      <c r="AF97" s="22">
        <v>0</v>
      </c>
      <c r="AG97" s="22">
        <v>193.25778</v>
      </c>
      <c r="AH97" s="22">
        <v>-193.25778</v>
      </c>
      <c r="AI97" s="22">
        <v>200</v>
      </c>
      <c r="AJ97" s="23">
        <v>0</v>
      </c>
      <c r="AK97" s="27">
        <f t="shared" si="1"/>
        <v>96.628889999999998</v>
      </c>
      <c r="AL97" s="4">
        <v>0</v>
      </c>
      <c r="AM97" s="2"/>
    </row>
    <row r="98" spans="2:39" ht="25.5" outlineLevel="5" x14ac:dyDescent="0.25">
      <c r="B98" s="20" t="s">
        <v>195</v>
      </c>
      <c r="C98" s="12" t="s">
        <v>1</v>
      </c>
      <c r="D98" s="12" t="s">
        <v>53</v>
      </c>
      <c r="E98" s="12" t="s">
        <v>56</v>
      </c>
      <c r="F98" s="12" t="s">
        <v>4</v>
      </c>
      <c r="G98" s="12"/>
      <c r="H98" s="12"/>
      <c r="I98" s="12"/>
      <c r="J98" s="12"/>
      <c r="K98" s="12"/>
      <c r="L98" s="21">
        <v>0</v>
      </c>
      <c r="M98" s="22">
        <v>171.8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>
        <v>0</v>
      </c>
      <c r="AA98" s="22">
        <v>0</v>
      </c>
      <c r="AB98" s="22">
        <v>0</v>
      </c>
      <c r="AC98" s="22">
        <v>0</v>
      </c>
      <c r="AD98" s="22">
        <v>165.05778000000001</v>
      </c>
      <c r="AE98" s="22">
        <v>0</v>
      </c>
      <c r="AF98" s="22">
        <v>0</v>
      </c>
      <c r="AG98" s="22">
        <v>165.05778000000001</v>
      </c>
      <c r="AH98" s="22">
        <v>-165.05778000000001</v>
      </c>
      <c r="AI98" s="22">
        <v>171.8</v>
      </c>
      <c r="AJ98" s="23">
        <v>0</v>
      </c>
      <c r="AK98" s="27">
        <f t="shared" si="1"/>
        <v>96.075541327124554</v>
      </c>
      <c r="AL98" s="4">
        <v>0</v>
      </c>
      <c r="AM98" s="2"/>
    </row>
    <row r="99" spans="2:39" ht="29.25" customHeight="1" outlineLevel="6" x14ac:dyDescent="0.25">
      <c r="B99" s="20" t="s">
        <v>152</v>
      </c>
      <c r="C99" s="12" t="s">
        <v>1</v>
      </c>
      <c r="D99" s="12" t="s">
        <v>53</v>
      </c>
      <c r="E99" s="12" t="s">
        <v>56</v>
      </c>
      <c r="F99" s="12" t="s">
        <v>13</v>
      </c>
      <c r="G99" s="12"/>
      <c r="H99" s="12"/>
      <c r="I99" s="12"/>
      <c r="J99" s="12"/>
      <c r="K99" s="12"/>
      <c r="L99" s="21">
        <v>0</v>
      </c>
      <c r="M99" s="22">
        <v>171.8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0</v>
      </c>
      <c r="AB99" s="22">
        <v>0</v>
      </c>
      <c r="AC99" s="22">
        <v>0</v>
      </c>
      <c r="AD99" s="22">
        <v>165.05778000000001</v>
      </c>
      <c r="AE99" s="22">
        <v>0</v>
      </c>
      <c r="AF99" s="22">
        <v>0</v>
      </c>
      <c r="AG99" s="22">
        <v>165.05778000000001</v>
      </c>
      <c r="AH99" s="22">
        <v>-165.05778000000001</v>
      </c>
      <c r="AI99" s="22">
        <v>171.8</v>
      </c>
      <c r="AJ99" s="23">
        <v>0</v>
      </c>
      <c r="AK99" s="27">
        <f t="shared" si="1"/>
        <v>96.075541327124554</v>
      </c>
      <c r="AL99" s="4">
        <v>0</v>
      </c>
      <c r="AM99" s="2"/>
    </row>
    <row r="100" spans="2:39" ht="25.5" outlineLevel="5" x14ac:dyDescent="0.25">
      <c r="B100" s="20" t="s">
        <v>196</v>
      </c>
      <c r="C100" s="12" t="s">
        <v>1</v>
      </c>
      <c r="D100" s="12" t="s">
        <v>53</v>
      </c>
      <c r="E100" s="12" t="s">
        <v>57</v>
      </c>
      <c r="F100" s="12" t="s">
        <v>4</v>
      </c>
      <c r="G100" s="12"/>
      <c r="H100" s="12"/>
      <c r="I100" s="12"/>
      <c r="J100" s="12"/>
      <c r="K100" s="12"/>
      <c r="L100" s="21">
        <v>0</v>
      </c>
      <c r="M100" s="22">
        <v>27.9</v>
      </c>
      <c r="N100" s="22">
        <v>0</v>
      </c>
      <c r="O100" s="22">
        <v>0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0</v>
      </c>
      <c r="AA100" s="22">
        <v>0</v>
      </c>
      <c r="AB100" s="22">
        <v>0</v>
      </c>
      <c r="AC100" s="22">
        <v>0</v>
      </c>
      <c r="AD100" s="22">
        <v>27.9</v>
      </c>
      <c r="AE100" s="22">
        <v>0</v>
      </c>
      <c r="AF100" s="22">
        <v>0</v>
      </c>
      <c r="AG100" s="22">
        <v>27.9</v>
      </c>
      <c r="AH100" s="22">
        <v>-27.9</v>
      </c>
      <c r="AI100" s="22">
        <v>27.9</v>
      </c>
      <c r="AJ100" s="23">
        <v>0</v>
      </c>
      <c r="AK100" s="27">
        <f t="shared" si="1"/>
        <v>100</v>
      </c>
      <c r="AL100" s="4">
        <v>0</v>
      </c>
      <c r="AM100" s="2"/>
    </row>
    <row r="101" spans="2:39" ht="27.75" customHeight="1" outlineLevel="6" x14ac:dyDescent="0.25">
      <c r="B101" s="20" t="s">
        <v>152</v>
      </c>
      <c r="C101" s="12" t="s">
        <v>1</v>
      </c>
      <c r="D101" s="12" t="s">
        <v>53</v>
      </c>
      <c r="E101" s="12" t="s">
        <v>57</v>
      </c>
      <c r="F101" s="12" t="s">
        <v>13</v>
      </c>
      <c r="G101" s="12"/>
      <c r="H101" s="12"/>
      <c r="I101" s="12"/>
      <c r="J101" s="12"/>
      <c r="K101" s="12"/>
      <c r="L101" s="21">
        <v>0</v>
      </c>
      <c r="M101" s="22">
        <v>27.9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22">
        <v>27.9</v>
      </c>
      <c r="AE101" s="22">
        <v>0</v>
      </c>
      <c r="AF101" s="22">
        <v>0</v>
      </c>
      <c r="AG101" s="22">
        <v>27.9</v>
      </c>
      <c r="AH101" s="22">
        <v>-27.9</v>
      </c>
      <c r="AI101" s="22">
        <v>27.9</v>
      </c>
      <c r="AJ101" s="23">
        <v>0</v>
      </c>
      <c r="AK101" s="27">
        <f t="shared" si="1"/>
        <v>100</v>
      </c>
      <c r="AL101" s="4">
        <v>0</v>
      </c>
      <c r="AM101" s="2"/>
    </row>
    <row r="102" spans="2:39" ht="38.25" outlineLevel="5" x14ac:dyDescent="0.25">
      <c r="B102" s="20" t="s">
        <v>197</v>
      </c>
      <c r="C102" s="12" t="s">
        <v>1</v>
      </c>
      <c r="D102" s="12" t="s">
        <v>53</v>
      </c>
      <c r="E102" s="12" t="s">
        <v>58</v>
      </c>
      <c r="F102" s="12" t="s">
        <v>4</v>
      </c>
      <c r="G102" s="12"/>
      <c r="H102" s="12"/>
      <c r="I102" s="12"/>
      <c r="J102" s="12"/>
      <c r="K102" s="12"/>
      <c r="L102" s="21">
        <v>0</v>
      </c>
      <c r="M102" s="22">
        <v>0.3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22">
        <v>0</v>
      </c>
      <c r="X102" s="22">
        <v>0</v>
      </c>
      <c r="Y102" s="22">
        <v>0</v>
      </c>
      <c r="Z102" s="22">
        <v>0</v>
      </c>
      <c r="AA102" s="22">
        <v>0</v>
      </c>
      <c r="AB102" s="22">
        <v>0</v>
      </c>
      <c r="AC102" s="22">
        <v>0</v>
      </c>
      <c r="AD102" s="22">
        <v>0.3</v>
      </c>
      <c r="AE102" s="22">
        <v>0</v>
      </c>
      <c r="AF102" s="22">
        <v>0</v>
      </c>
      <c r="AG102" s="22">
        <v>0.3</v>
      </c>
      <c r="AH102" s="22">
        <v>-0.3</v>
      </c>
      <c r="AI102" s="22">
        <v>0.3</v>
      </c>
      <c r="AJ102" s="23">
        <v>0</v>
      </c>
      <c r="AK102" s="27">
        <f t="shared" si="1"/>
        <v>100</v>
      </c>
      <c r="AL102" s="4">
        <v>0</v>
      </c>
      <c r="AM102" s="2"/>
    </row>
    <row r="103" spans="2:39" ht="29.25" customHeight="1" outlineLevel="6" x14ac:dyDescent="0.25">
      <c r="B103" s="20" t="s">
        <v>152</v>
      </c>
      <c r="C103" s="12" t="s">
        <v>1</v>
      </c>
      <c r="D103" s="12" t="s">
        <v>53</v>
      </c>
      <c r="E103" s="12" t="s">
        <v>58</v>
      </c>
      <c r="F103" s="12" t="s">
        <v>13</v>
      </c>
      <c r="G103" s="12"/>
      <c r="H103" s="12"/>
      <c r="I103" s="12"/>
      <c r="J103" s="12"/>
      <c r="K103" s="12"/>
      <c r="L103" s="21">
        <v>0</v>
      </c>
      <c r="M103" s="22">
        <v>0.3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0.3</v>
      </c>
      <c r="AE103" s="22">
        <v>0</v>
      </c>
      <c r="AF103" s="22">
        <v>0</v>
      </c>
      <c r="AG103" s="22">
        <v>0.3</v>
      </c>
      <c r="AH103" s="22">
        <v>-0.3</v>
      </c>
      <c r="AI103" s="22">
        <v>0.3</v>
      </c>
      <c r="AJ103" s="23">
        <v>0</v>
      </c>
      <c r="AK103" s="27">
        <f t="shared" si="1"/>
        <v>100</v>
      </c>
      <c r="AL103" s="4">
        <v>0</v>
      </c>
      <c r="AM103" s="2"/>
    </row>
    <row r="104" spans="2:39" ht="63.75" outlineLevel="3" x14ac:dyDescent="0.25">
      <c r="B104" s="20" t="s">
        <v>198</v>
      </c>
      <c r="C104" s="12" t="s">
        <v>1</v>
      </c>
      <c r="D104" s="12" t="s">
        <v>53</v>
      </c>
      <c r="E104" s="12" t="s">
        <v>59</v>
      </c>
      <c r="F104" s="12" t="s">
        <v>4</v>
      </c>
      <c r="G104" s="12"/>
      <c r="H104" s="12"/>
      <c r="I104" s="12"/>
      <c r="J104" s="12"/>
      <c r="K104" s="12"/>
      <c r="L104" s="21">
        <v>0</v>
      </c>
      <c r="M104" s="22">
        <v>197.59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  <c r="W104" s="22">
        <v>0</v>
      </c>
      <c r="X104" s="22">
        <v>0</v>
      </c>
      <c r="Y104" s="22">
        <v>0</v>
      </c>
      <c r="Z104" s="22">
        <v>0</v>
      </c>
      <c r="AA104" s="22">
        <v>0</v>
      </c>
      <c r="AB104" s="22">
        <v>0</v>
      </c>
      <c r="AC104" s="22">
        <v>0</v>
      </c>
      <c r="AD104" s="22">
        <v>97.7</v>
      </c>
      <c r="AE104" s="22">
        <v>0</v>
      </c>
      <c r="AF104" s="22">
        <v>0</v>
      </c>
      <c r="AG104" s="22">
        <v>97.7</v>
      </c>
      <c r="AH104" s="22">
        <v>-97.7</v>
      </c>
      <c r="AI104" s="22">
        <v>197.59</v>
      </c>
      <c r="AJ104" s="23">
        <v>0</v>
      </c>
      <c r="AK104" s="27">
        <f t="shared" si="1"/>
        <v>49.445822156991753</v>
      </c>
      <c r="AL104" s="4">
        <v>0</v>
      </c>
      <c r="AM104" s="2"/>
    </row>
    <row r="105" spans="2:39" ht="409.5" outlineLevel="5" x14ac:dyDescent="0.25">
      <c r="B105" s="20" t="s">
        <v>199</v>
      </c>
      <c r="C105" s="12" t="s">
        <v>1</v>
      </c>
      <c r="D105" s="12" t="s">
        <v>53</v>
      </c>
      <c r="E105" s="12" t="s">
        <v>60</v>
      </c>
      <c r="F105" s="12" t="s">
        <v>4</v>
      </c>
      <c r="G105" s="12"/>
      <c r="H105" s="12"/>
      <c r="I105" s="12"/>
      <c r="J105" s="12"/>
      <c r="K105" s="12"/>
      <c r="L105" s="21">
        <v>0</v>
      </c>
      <c r="M105" s="22">
        <v>86.3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2">
        <v>0</v>
      </c>
      <c r="AC105" s="22">
        <v>0</v>
      </c>
      <c r="AD105" s="22">
        <v>86.3</v>
      </c>
      <c r="AE105" s="22">
        <v>0</v>
      </c>
      <c r="AF105" s="22">
        <v>0</v>
      </c>
      <c r="AG105" s="22">
        <v>86.3</v>
      </c>
      <c r="AH105" s="22">
        <v>-86.3</v>
      </c>
      <c r="AI105" s="22">
        <v>86.3</v>
      </c>
      <c r="AJ105" s="23">
        <v>0</v>
      </c>
      <c r="AK105" s="27">
        <f t="shared" si="1"/>
        <v>100</v>
      </c>
      <c r="AL105" s="4">
        <v>0</v>
      </c>
      <c r="AM105" s="2"/>
    </row>
    <row r="106" spans="2:39" outlineLevel="6" x14ac:dyDescent="0.25">
      <c r="B106" s="20" t="s">
        <v>154</v>
      </c>
      <c r="C106" s="12" t="s">
        <v>1</v>
      </c>
      <c r="D106" s="12" t="s">
        <v>53</v>
      </c>
      <c r="E106" s="12" t="s">
        <v>60</v>
      </c>
      <c r="F106" s="12" t="s">
        <v>14</v>
      </c>
      <c r="G106" s="12"/>
      <c r="H106" s="12"/>
      <c r="I106" s="12"/>
      <c r="J106" s="12"/>
      <c r="K106" s="12"/>
      <c r="L106" s="21">
        <v>0</v>
      </c>
      <c r="M106" s="22">
        <v>86.3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2">
        <v>0</v>
      </c>
      <c r="AC106" s="22">
        <v>0</v>
      </c>
      <c r="AD106" s="22">
        <v>86.3</v>
      </c>
      <c r="AE106" s="22">
        <v>0</v>
      </c>
      <c r="AF106" s="22">
        <v>0</v>
      </c>
      <c r="AG106" s="22">
        <v>86.3</v>
      </c>
      <c r="AH106" s="22">
        <v>-86.3</v>
      </c>
      <c r="AI106" s="22">
        <v>86.3</v>
      </c>
      <c r="AJ106" s="23">
        <v>0</v>
      </c>
      <c r="AK106" s="27">
        <f t="shared" si="1"/>
        <v>100</v>
      </c>
      <c r="AL106" s="4">
        <v>0</v>
      </c>
      <c r="AM106" s="2"/>
    </row>
    <row r="107" spans="2:39" ht="25.5" outlineLevel="5" x14ac:dyDescent="0.25">
      <c r="B107" s="20" t="s">
        <v>200</v>
      </c>
      <c r="C107" s="12" t="s">
        <v>1</v>
      </c>
      <c r="D107" s="12" t="s">
        <v>53</v>
      </c>
      <c r="E107" s="12" t="s">
        <v>61</v>
      </c>
      <c r="F107" s="12" t="s">
        <v>4</v>
      </c>
      <c r="G107" s="12"/>
      <c r="H107" s="12"/>
      <c r="I107" s="12"/>
      <c r="J107" s="12"/>
      <c r="K107" s="12"/>
      <c r="L107" s="21">
        <v>0</v>
      </c>
      <c r="M107" s="22">
        <v>99.885000000000005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22">
        <v>0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v>99.885000000000005</v>
      </c>
      <c r="AJ107" s="23">
        <v>0</v>
      </c>
      <c r="AK107" s="27">
        <f t="shared" ref="AK107:AK157" si="2">AD107/M107*100</f>
        <v>0</v>
      </c>
      <c r="AL107" s="4">
        <v>0</v>
      </c>
      <c r="AM107" s="2"/>
    </row>
    <row r="108" spans="2:39" ht="28.5" customHeight="1" outlineLevel="6" x14ac:dyDescent="0.25">
      <c r="B108" s="20" t="s">
        <v>152</v>
      </c>
      <c r="C108" s="12" t="s">
        <v>1</v>
      </c>
      <c r="D108" s="12" t="s">
        <v>53</v>
      </c>
      <c r="E108" s="12" t="s">
        <v>61</v>
      </c>
      <c r="F108" s="12" t="s">
        <v>13</v>
      </c>
      <c r="G108" s="12"/>
      <c r="H108" s="12"/>
      <c r="I108" s="12"/>
      <c r="J108" s="12"/>
      <c r="K108" s="12"/>
      <c r="L108" s="21">
        <v>0</v>
      </c>
      <c r="M108" s="22">
        <v>99.885000000000005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0</v>
      </c>
      <c r="AI108" s="22">
        <v>99.885000000000005</v>
      </c>
      <c r="AJ108" s="23">
        <v>0</v>
      </c>
      <c r="AK108" s="27">
        <f t="shared" si="2"/>
        <v>0</v>
      </c>
      <c r="AL108" s="4">
        <v>0</v>
      </c>
      <c r="AM108" s="2"/>
    </row>
    <row r="109" spans="2:39" ht="25.5" outlineLevel="5" x14ac:dyDescent="0.25">
      <c r="B109" s="20" t="s">
        <v>201</v>
      </c>
      <c r="C109" s="12" t="s">
        <v>1</v>
      </c>
      <c r="D109" s="12" t="s">
        <v>53</v>
      </c>
      <c r="E109" s="12" t="s">
        <v>62</v>
      </c>
      <c r="F109" s="12" t="s">
        <v>4</v>
      </c>
      <c r="G109" s="12"/>
      <c r="H109" s="12"/>
      <c r="I109" s="12"/>
      <c r="J109" s="12"/>
      <c r="K109" s="12"/>
      <c r="L109" s="21">
        <v>0</v>
      </c>
      <c r="M109" s="22">
        <v>11.404999999999999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v>0</v>
      </c>
      <c r="AC109" s="22">
        <v>0</v>
      </c>
      <c r="AD109" s="22">
        <v>11.4</v>
      </c>
      <c r="AE109" s="22">
        <v>0</v>
      </c>
      <c r="AF109" s="22">
        <v>0</v>
      </c>
      <c r="AG109" s="22">
        <v>11.4</v>
      </c>
      <c r="AH109" s="22">
        <v>-11.4</v>
      </c>
      <c r="AI109" s="22">
        <v>11.404999999999999</v>
      </c>
      <c r="AJ109" s="23">
        <v>0</v>
      </c>
      <c r="AK109" s="27">
        <f t="shared" si="2"/>
        <v>99.956159579131963</v>
      </c>
      <c r="AL109" s="4">
        <v>0</v>
      </c>
      <c r="AM109" s="2"/>
    </row>
    <row r="110" spans="2:39" ht="28.5" customHeight="1" outlineLevel="6" x14ac:dyDescent="0.25">
      <c r="B110" s="20" t="s">
        <v>152</v>
      </c>
      <c r="C110" s="12" t="s">
        <v>1</v>
      </c>
      <c r="D110" s="12" t="s">
        <v>53</v>
      </c>
      <c r="E110" s="12" t="s">
        <v>62</v>
      </c>
      <c r="F110" s="12" t="s">
        <v>13</v>
      </c>
      <c r="G110" s="12"/>
      <c r="H110" s="12"/>
      <c r="I110" s="12"/>
      <c r="J110" s="12"/>
      <c r="K110" s="12"/>
      <c r="L110" s="21">
        <v>0</v>
      </c>
      <c r="M110" s="22">
        <v>11.404999999999999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11.4</v>
      </c>
      <c r="AE110" s="22">
        <v>0</v>
      </c>
      <c r="AF110" s="22">
        <v>0</v>
      </c>
      <c r="AG110" s="22">
        <v>11.4</v>
      </c>
      <c r="AH110" s="22">
        <v>-11.4</v>
      </c>
      <c r="AI110" s="22">
        <v>11.404999999999999</v>
      </c>
      <c r="AJ110" s="23">
        <v>0</v>
      </c>
      <c r="AK110" s="27">
        <f t="shared" si="2"/>
        <v>99.956159579131963</v>
      </c>
      <c r="AL110" s="4">
        <v>0</v>
      </c>
      <c r="AM110" s="2"/>
    </row>
    <row r="111" spans="2:39" ht="15.75" customHeight="1" outlineLevel="1" x14ac:dyDescent="0.25">
      <c r="B111" s="11" t="s">
        <v>202</v>
      </c>
      <c r="C111" s="25" t="s">
        <v>1</v>
      </c>
      <c r="D111" s="25" t="s">
        <v>63</v>
      </c>
      <c r="E111" s="25" t="s">
        <v>3</v>
      </c>
      <c r="F111" s="25" t="s">
        <v>4</v>
      </c>
      <c r="G111" s="25"/>
      <c r="H111" s="25"/>
      <c r="I111" s="25"/>
      <c r="J111" s="25"/>
      <c r="K111" s="25"/>
      <c r="L111" s="13">
        <v>0</v>
      </c>
      <c r="M111" s="14">
        <v>283596.64159999997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0</v>
      </c>
      <c r="AB111" s="14">
        <v>0</v>
      </c>
      <c r="AC111" s="14">
        <v>0</v>
      </c>
      <c r="AD111" s="14">
        <v>275858.04700000002</v>
      </c>
      <c r="AE111" s="14">
        <v>0</v>
      </c>
      <c r="AF111" s="14">
        <v>0</v>
      </c>
      <c r="AG111" s="14">
        <v>275858.04700000002</v>
      </c>
      <c r="AH111" s="14">
        <v>-275858.04700000002</v>
      </c>
      <c r="AI111" s="14">
        <v>283596.64159999997</v>
      </c>
      <c r="AJ111" s="15">
        <v>0</v>
      </c>
      <c r="AK111" s="26">
        <f t="shared" si="2"/>
        <v>97.271267192608406</v>
      </c>
      <c r="AL111" s="4">
        <v>0</v>
      </c>
      <c r="AM111" s="2"/>
    </row>
    <row r="112" spans="2:39" outlineLevel="2" x14ac:dyDescent="0.25">
      <c r="B112" s="20" t="s">
        <v>203</v>
      </c>
      <c r="C112" s="12" t="s">
        <v>1</v>
      </c>
      <c r="D112" s="12" t="s">
        <v>64</v>
      </c>
      <c r="E112" s="12" t="s">
        <v>3</v>
      </c>
      <c r="F112" s="12" t="s">
        <v>4</v>
      </c>
      <c r="G112" s="12"/>
      <c r="H112" s="12"/>
      <c r="I112" s="12"/>
      <c r="J112" s="12"/>
      <c r="K112" s="12"/>
      <c r="L112" s="21">
        <v>0</v>
      </c>
      <c r="M112" s="22">
        <v>6773.55</v>
      </c>
      <c r="N112" s="22">
        <v>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6061.4383500000004</v>
      </c>
      <c r="AE112" s="22">
        <v>0</v>
      </c>
      <c r="AF112" s="22">
        <v>0</v>
      </c>
      <c r="AG112" s="22">
        <v>6061.4383500000004</v>
      </c>
      <c r="AH112" s="22">
        <v>-6061.4383500000004</v>
      </c>
      <c r="AI112" s="22">
        <v>6773.55</v>
      </c>
      <c r="AJ112" s="23">
        <v>0</v>
      </c>
      <c r="AK112" s="27">
        <f t="shared" si="2"/>
        <v>89.486876896162286</v>
      </c>
      <c r="AL112" s="4">
        <v>0</v>
      </c>
      <c r="AM112" s="2"/>
    </row>
    <row r="113" spans="2:39" ht="66.75" customHeight="1" outlineLevel="3" x14ac:dyDescent="0.25">
      <c r="B113" s="20" t="s">
        <v>204</v>
      </c>
      <c r="C113" s="12" t="s">
        <v>1</v>
      </c>
      <c r="D113" s="12" t="s">
        <v>64</v>
      </c>
      <c r="E113" s="12" t="s">
        <v>65</v>
      </c>
      <c r="F113" s="12" t="s">
        <v>4</v>
      </c>
      <c r="G113" s="12"/>
      <c r="H113" s="12"/>
      <c r="I113" s="12"/>
      <c r="J113" s="12"/>
      <c r="K113" s="12"/>
      <c r="L113" s="21">
        <v>0</v>
      </c>
      <c r="M113" s="22">
        <v>6773.55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6061.4383500000004</v>
      </c>
      <c r="AE113" s="22">
        <v>0</v>
      </c>
      <c r="AF113" s="22">
        <v>0</v>
      </c>
      <c r="AG113" s="22">
        <v>6061.4383500000004</v>
      </c>
      <c r="AH113" s="22">
        <v>-6061.4383500000004</v>
      </c>
      <c r="AI113" s="22">
        <v>6773.55</v>
      </c>
      <c r="AJ113" s="23">
        <v>0</v>
      </c>
      <c r="AK113" s="27">
        <f t="shared" si="2"/>
        <v>89.486876896162286</v>
      </c>
      <c r="AL113" s="4">
        <v>0</v>
      </c>
      <c r="AM113" s="2"/>
    </row>
    <row r="114" spans="2:39" ht="25.5" outlineLevel="5" x14ac:dyDescent="0.25">
      <c r="B114" s="20" t="s">
        <v>205</v>
      </c>
      <c r="C114" s="12" t="s">
        <v>1</v>
      </c>
      <c r="D114" s="12" t="s">
        <v>64</v>
      </c>
      <c r="E114" s="12" t="s">
        <v>66</v>
      </c>
      <c r="F114" s="12" t="s">
        <v>4</v>
      </c>
      <c r="G114" s="12"/>
      <c r="H114" s="12"/>
      <c r="I114" s="12"/>
      <c r="J114" s="12"/>
      <c r="K114" s="12"/>
      <c r="L114" s="21">
        <v>0</v>
      </c>
      <c r="M114" s="22">
        <v>5252.3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2">
        <v>0</v>
      </c>
      <c r="AC114" s="22">
        <v>0</v>
      </c>
      <c r="AD114" s="22">
        <v>4556.9184500000001</v>
      </c>
      <c r="AE114" s="22">
        <v>0</v>
      </c>
      <c r="AF114" s="22">
        <v>0</v>
      </c>
      <c r="AG114" s="22">
        <v>4556.9184500000001</v>
      </c>
      <c r="AH114" s="22">
        <v>-4556.9184500000001</v>
      </c>
      <c r="AI114" s="22">
        <v>5252.3</v>
      </c>
      <c r="AJ114" s="23">
        <v>0</v>
      </c>
      <c r="AK114" s="27">
        <f t="shared" si="2"/>
        <v>86.76043733221637</v>
      </c>
      <c r="AL114" s="4">
        <v>0</v>
      </c>
      <c r="AM114" s="2"/>
    </row>
    <row r="115" spans="2:39" ht="27.75" customHeight="1" outlineLevel="6" x14ac:dyDescent="0.25">
      <c r="B115" s="20" t="s">
        <v>152</v>
      </c>
      <c r="C115" s="12" t="s">
        <v>1</v>
      </c>
      <c r="D115" s="12" t="s">
        <v>64</v>
      </c>
      <c r="E115" s="12" t="s">
        <v>66</v>
      </c>
      <c r="F115" s="12" t="s">
        <v>13</v>
      </c>
      <c r="G115" s="12"/>
      <c r="H115" s="12"/>
      <c r="I115" s="12"/>
      <c r="J115" s="12"/>
      <c r="K115" s="12"/>
      <c r="L115" s="21">
        <v>0</v>
      </c>
      <c r="M115" s="22">
        <v>5252.3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4556.9184500000001</v>
      </c>
      <c r="AE115" s="22">
        <v>0</v>
      </c>
      <c r="AF115" s="22">
        <v>0</v>
      </c>
      <c r="AG115" s="22">
        <v>4556.9184500000001</v>
      </c>
      <c r="AH115" s="22">
        <v>-4556.9184500000001</v>
      </c>
      <c r="AI115" s="22">
        <v>5252.3</v>
      </c>
      <c r="AJ115" s="23">
        <v>0</v>
      </c>
      <c r="AK115" s="27">
        <f t="shared" si="2"/>
        <v>86.76043733221637</v>
      </c>
      <c r="AL115" s="4">
        <v>0</v>
      </c>
      <c r="AM115" s="2"/>
    </row>
    <row r="116" spans="2:39" ht="51" outlineLevel="5" x14ac:dyDescent="0.25">
      <c r="B116" s="20" t="s">
        <v>206</v>
      </c>
      <c r="C116" s="12" t="s">
        <v>1</v>
      </c>
      <c r="D116" s="12" t="s">
        <v>64</v>
      </c>
      <c r="E116" s="12" t="s">
        <v>67</v>
      </c>
      <c r="F116" s="12" t="s">
        <v>4</v>
      </c>
      <c r="G116" s="12"/>
      <c r="H116" s="12"/>
      <c r="I116" s="12"/>
      <c r="J116" s="12"/>
      <c r="K116" s="12"/>
      <c r="L116" s="21">
        <v>0</v>
      </c>
      <c r="M116" s="22">
        <v>1504.55</v>
      </c>
      <c r="N116" s="22">
        <v>0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  <c r="W116" s="22">
        <v>0</v>
      </c>
      <c r="X116" s="22">
        <v>0</v>
      </c>
      <c r="Y116" s="22">
        <v>0</v>
      </c>
      <c r="Z116" s="22">
        <v>0</v>
      </c>
      <c r="AA116" s="22">
        <v>0</v>
      </c>
      <c r="AB116" s="22">
        <v>0</v>
      </c>
      <c r="AC116" s="22">
        <v>0</v>
      </c>
      <c r="AD116" s="22">
        <v>1504.5199</v>
      </c>
      <c r="AE116" s="22">
        <v>0</v>
      </c>
      <c r="AF116" s="22">
        <v>0</v>
      </c>
      <c r="AG116" s="22">
        <v>1504.5199</v>
      </c>
      <c r="AH116" s="22">
        <v>-1504.5199</v>
      </c>
      <c r="AI116" s="22">
        <v>1504.55</v>
      </c>
      <c r="AJ116" s="23">
        <v>0</v>
      </c>
      <c r="AK116" s="27">
        <f t="shared" si="2"/>
        <v>99.997999401814496</v>
      </c>
      <c r="AL116" s="4">
        <v>0</v>
      </c>
      <c r="AM116" s="2"/>
    </row>
    <row r="117" spans="2:39" outlineLevel="6" x14ac:dyDescent="0.25">
      <c r="B117" s="20" t="s">
        <v>158</v>
      </c>
      <c r="C117" s="12" t="s">
        <v>1</v>
      </c>
      <c r="D117" s="12" t="s">
        <v>64</v>
      </c>
      <c r="E117" s="12" t="s">
        <v>67</v>
      </c>
      <c r="F117" s="12" t="s">
        <v>18</v>
      </c>
      <c r="G117" s="12"/>
      <c r="H117" s="12"/>
      <c r="I117" s="12"/>
      <c r="J117" s="12"/>
      <c r="K117" s="12"/>
      <c r="L117" s="21">
        <v>0</v>
      </c>
      <c r="M117" s="22">
        <v>1504.55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1504.5199</v>
      </c>
      <c r="AE117" s="22">
        <v>0</v>
      </c>
      <c r="AF117" s="22">
        <v>0</v>
      </c>
      <c r="AG117" s="22">
        <v>1504.5199</v>
      </c>
      <c r="AH117" s="22">
        <v>-1504.5199</v>
      </c>
      <c r="AI117" s="22">
        <v>1504.55</v>
      </c>
      <c r="AJ117" s="23">
        <v>0</v>
      </c>
      <c r="AK117" s="27">
        <f t="shared" si="2"/>
        <v>99.997999401814496</v>
      </c>
      <c r="AL117" s="4">
        <v>0</v>
      </c>
      <c r="AM117" s="2"/>
    </row>
    <row r="118" spans="2:39" ht="25.5" outlineLevel="5" x14ac:dyDescent="0.25">
      <c r="B118" s="20" t="s">
        <v>207</v>
      </c>
      <c r="C118" s="12" t="s">
        <v>1</v>
      </c>
      <c r="D118" s="12" t="s">
        <v>64</v>
      </c>
      <c r="E118" s="12" t="s">
        <v>68</v>
      </c>
      <c r="F118" s="12" t="s">
        <v>4</v>
      </c>
      <c r="G118" s="12"/>
      <c r="H118" s="12"/>
      <c r="I118" s="12"/>
      <c r="J118" s="12"/>
      <c r="K118" s="12"/>
      <c r="L118" s="21">
        <v>0</v>
      </c>
      <c r="M118" s="22">
        <v>16.7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  <c r="AI118" s="22">
        <v>16.7</v>
      </c>
      <c r="AJ118" s="23">
        <v>0</v>
      </c>
      <c r="AK118" s="27">
        <f t="shared" si="2"/>
        <v>0</v>
      </c>
      <c r="AL118" s="4">
        <v>0</v>
      </c>
      <c r="AM118" s="2"/>
    </row>
    <row r="119" spans="2:39" ht="27.75" customHeight="1" outlineLevel="6" x14ac:dyDescent="0.25">
      <c r="B119" s="20" t="s">
        <v>152</v>
      </c>
      <c r="C119" s="12" t="s">
        <v>1</v>
      </c>
      <c r="D119" s="12" t="s">
        <v>64</v>
      </c>
      <c r="E119" s="12" t="s">
        <v>68</v>
      </c>
      <c r="F119" s="12" t="s">
        <v>13</v>
      </c>
      <c r="G119" s="12"/>
      <c r="H119" s="12"/>
      <c r="I119" s="12"/>
      <c r="J119" s="12"/>
      <c r="K119" s="12"/>
      <c r="L119" s="21">
        <v>0</v>
      </c>
      <c r="M119" s="22">
        <v>16.7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0</v>
      </c>
      <c r="AB119" s="22">
        <v>0</v>
      </c>
      <c r="AC119" s="22">
        <v>0</v>
      </c>
      <c r="AD119" s="22">
        <v>0</v>
      </c>
      <c r="AE119" s="22">
        <v>0</v>
      </c>
      <c r="AF119" s="22">
        <v>0</v>
      </c>
      <c r="AG119" s="22">
        <v>0</v>
      </c>
      <c r="AH119" s="22">
        <v>0</v>
      </c>
      <c r="AI119" s="22">
        <v>16.7</v>
      </c>
      <c r="AJ119" s="23">
        <v>0</v>
      </c>
      <c r="AK119" s="27">
        <f t="shared" si="2"/>
        <v>0</v>
      </c>
      <c r="AL119" s="4">
        <v>0</v>
      </c>
      <c r="AM119" s="2"/>
    </row>
    <row r="120" spans="2:39" outlineLevel="2" x14ac:dyDescent="0.25">
      <c r="B120" s="20" t="s">
        <v>208</v>
      </c>
      <c r="C120" s="12" t="s">
        <v>1</v>
      </c>
      <c r="D120" s="12" t="s">
        <v>69</v>
      </c>
      <c r="E120" s="12" t="s">
        <v>3</v>
      </c>
      <c r="F120" s="12" t="s">
        <v>4</v>
      </c>
      <c r="G120" s="12"/>
      <c r="H120" s="12"/>
      <c r="I120" s="12"/>
      <c r="J120" s="12"/>
      <c r="K120" s="12"/>
      <c r="L120" s="21">
        <v>0</v>
      </c>
      <c r="M120" s="22">
        <v>47321.018700000001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43631.563649999996</v>
      </c>
      <c r="AE120" s="22">
        <v>0</v>
      </c>
      <c r="AF120" s="22">
        <v>0</v>
      </c>
      <c r="AG120" s="22">
        <v>43631.563649999996</v>
      </c>
      <c r="AH120" s="22">
        <v>-43631.563649999996</v>
      </c>
      <c r="AI120" s="22">
        <v>47321.018700000001</v>
      </c>
      <c r="AJ120" s="23">
        <v>0</v>
      </c>
      <c r="AK120" s="27">
        <f t="shared" si="2"/>
        <v>92.20334821321164</v>
      </c>
      <c r="AL120" s="4">
        <v>0</v>
      </c>
      <c r="AM120" s="2"/>
    </row>
    <row r="121" spans="2:39" ht="76.5" outlineLevel="3" x14ac:dyDescent="0.25">
      <c r="B121" s="20" t="s">
        <v>209</v>
      </c>
      <c r="C121" s="12" t="s">
        <v>1</v>
      </c>
      <c r="D121" s="12" t="s">
        <v>69</v>
      </c>
      <c r="E121" s="12" t="s">
        <v>70</v>
      </c>
      <c r="F121" s="12" t="s">
        <v>4</v>
      </c>
      <c r="G121" s="12"/>
      <c r="H121" s="12"/>
      <c r="I121" s="12"/>
      <c r="J121" s="12"/>
      <c r="K121" s="12"/>
      <c r="L121" s="21">
        <v>0</v>
      </c>
      <c r="M121" s="22">
        <v>36.75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22">
        <v>0</v>
      </c>
      <c r="AC121" s="22">
        <v>0</v>
      </c>
      <c r="AD121" s="22">
        <v>36.75</v>
      </c>
      <c r="AE121" s="22">
        <v>0</v>
      </c>
      <c r="AF121" s="22">
        <v>0</v>
      </c>
      <c r="AG121" s="22">
        <v>36.75</v>
      </c>
      <c r="AH121" s="22">
        <v>-36.75</v>
      </c>
      <c r="AI121" s="22">
        <v>36.75</v>
      </c>
      <c r="AJ121" s="23">
        <v>0</v>
      </c>
      <c r="AK121" s="27">
        <f t="shared" si="2"/>
        <v>100</v>
      </c>
      <c r="AL121" s="4">
        <v>0</v>
      </c>
      <c r="AM121" s="2"/>
    </row>
    <row r="122" spans="2:39" ht="38.25" outlineLevel="5" x14ac:dyDescent="0.25">
      <c r="B122" s="20" t="s">
        <v>210</v>
      </c>
      <c r="C122" s="12" t="s">
        <v>1</v>
      </c>
      <c r="D122" s="12" t="s">
        <v>69</v>
      </c>
      <c r="E122" s="12" t="s">
        <v>71</v>
      </c>
      <c r="F122" s="12" t="s">
        <v>4</v>
      </c>
      <c r="G122" s="12"/>
      <c r="H122" s="12"/>
      <c r="I122" s="12"/>
      <c r="J122" s="12"/>
      <c r="K122" s="12"/>
      <c r="L122" s="21">
        <v>0</v>
      </c>
      <c r="M122" s="22">
        <v>36.75</v>
      </c>
      <c r="N122" s="22">
        <v>0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0</v>
      </c>
      <c r="AA122" s="22">
        <v>0</v>
      </c>
      <c r="AB122" s="22">
        <v>0</v>
      </c>
      <c r="AC122" s="22">
        <v>0</v>
      </c>
      <c r="AD122" s="22">
        <v>36.75</v>
      </c>
      <c r="AE122" s="22">
        <v>0</v>
      </c>
      <c r="AF122" s="22">
        <v>0</v>
      </c>
      <c r="AG122" s="22">
        <v>36.75</v>
      </c>
      <c r="AH122" s="22">
        <v>-36.75</v>
      </c>
      <c r="AI122" s="22">
        <v>36.75</v>
      </c>
      <c r="AJ122" s="23">
        <v>0</v>
      </c>
      <c r="AK122" s="27">
        <f t="shared" si="2"/>
        <v>100</v>
      </c>
      <c r="AL122" s="4">
        <v>0</v>
      </c>
      <c r="AM122" s="2"/>
    </row>
    <row r="123" spans="2:39" ht="27.75" customHeight="1" outlineLevel="6" x14ac:dyDescent="0.25">
      <c r="B123" s="20" t="s">
        <v>152</v>
      </c>
      <c r="C123" s="12" t="s">
        <v>1</v>
      </c>
      <c r="D123" s="12" t="s">
        <v>69</v>
      </c>
      <c r="E123" s="12" t="s">
        <v>71</v>
      </c>
      <c r="F123" s="12" t="s">
        <v>13</v>
      </c>
      <c r="G123" s="12"/>
      <c r="H123" s="12"/>
      <c r="I123" s="12"/>
      <c r="J123" s="12"/>
      <c r="K123" s="12"/>
      <c r="L123" s="21">
        <v>0</v>
      </c>
      <c r="M123" s="22">
        <v>36.75</v>
      </c>
      <c r="N123" s="22">
        <v>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22">
        <v>0</v>
      </c>
      <c r="Y123" s="22">
        <v>0</v>
      </c>
      <c r="Z123" s="22">
        <v>0</v>
      </c>
      <c r="AA123" s="22">
        <v>0</v>
      </c>
      <c r="AB123" s="22">
        <v>0</v>
      </c>
      <c r="AC123" s="22">
        <v>0</v>
      </c>
      <c r="AD123" s="22">
        <v>36.75</v>
      </c>
      <c r="AE123" s="22">
        <v>0</v>
      </c>
      <c r="AF123" s="22">
        <v>0</v>
      </c>
      <c r="AG123" s="22">
        <v>36.75</v>
      </c>
      <c r="AH123" s="22">
        <v>-36.75</v>
      </c>
      <c r="AI123" s="22">
        <v>36.75</v>
      </c>
      <c r="AJ123" s="23">
        <v>0</v>
      </c>
      <c r="AK123" s="27">
        <f t="shared" si="2"/>
        <v>100</v>
      </c>
      <c r="AL123" s="4">
        <v>0</v>
      </c>
      <c r="AM123" s="2"/>
    </row>
    <row r="124" spans="2:39" ht="66" customHeight="1" outlineLevel="3" x14ac:dyDescent="0.25">
      <c r="B124" s="20" t="s">
        <v>194</v>
      </c>
      <c r="C124" s="12" t="s">
        <v>1</v>
      </c>
      <c r="D124" s="12" t="s">
        <v>69</v>
      </c>
      <c r="E124" s="12" t="s">
        <v>55</v>
      </c>
      <c r="F124" s="12" t="s">
        <v>4</v>
      </c>
      <c r="G124" s="12"/>
      <c r="H124" s="12"/>
      <c r="I124" s="12"/>
      <c r="J124" s="12"/>
      <c r="K124" s="12"/>
      <c r="L124" s="21">
        <v>0</v>
      </c>
      <c r="M124" s="22">
        <v>39688.237820000002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2">
        <v>0</v>
      </c>
      <c r="AC124" s="22">
        <v>0</v>
      </c>
      <c r="AD124" s="22">
        <v>36110.69182</v>
      </c>
      <c r="AE124" s="22">
        <v>0</v>
      </c>
      <c r="AF124" s="22">
        <v>0</v>
      </c>
      <c r="AG124" s="22">
        <v>36110.69182</v>
      </c>
      <c r="AH124" s="22">
        <v>-36110.69182</v>
      </c>
      <c r="AI124" s="22">
        <v>39688.237820000002</v>
      </c>
      <c r="AJ124" s="23">
        <v>0</v>
      </c>
      <c r="AK124" s="27">
        <f t="shared" si="2"/>
        <v>90.985878445333299</v>
      </c>
      <c r="AL124" s="4">
        <v>0</v>
      </c>
      <c r="AM124" s="2"/>
    </row>
    <row r="125" spans="2:39" outlineLevel="5" x14ac:dyDescent="0.25">
      <c r="B125" s="20" t="s">
        <v>211</v>
      </c>
      <c r="C125" s="12" t="s">
        <v>1</v>
      </c>
      <c r="D125" s="12" t="s">
        <v>69</v>
      </c>
      <c r="E125" s="12" t="s">
        <v>72</v>
      </c>
      <c r="F125" s="12" t="s">
        <v>4</v>
      </c>
      <c r="G125" s="12"/>
      <c r="H125" s="12"/>
      <c r="I125" s="12"/>
      <c r="J125" s="12"/>
      <c r="K125" s="12"/>
      <c r="L125" s="21">
        <v>0</v>
      </c>
      <c r="M125" s="22">
        <v>9797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0</v>
      </c>
      <c r="Z125" s="22">
        <v>0</v>
      </c>
      <c r="AA125" s="22">
        <v>0</v>
      </c>
      <c r="AB125" s="22">
        <v>0</v>
      </c>
      <c r="AC125" s="22">
        <v>0</v>
      </c>
      <c r="AD125" s="22">
        <v>8819.3963899999999</v>
      </c>
      <c r="AE125" s="22">
        <v>0</v>
      </c>
      <c r="AF125" s="22">
        <v>0</v>
      </c>
      <c r="AG125" s="22">
        <v>8819.3963899999999</v>
      </c>
      <c r="AH125" s="22">
        <v>-8819.3963899999999</v>
      </c>
      <c r="AI125" s="22">
        <v>9797</v>
      </c>
      <c r="AJ125" s="23">
        <v>0</v>
      </c>
      <c r="AK125" s="27">
        <f t="shared" si="2"/>
        <v>90.021398285189349</v>
      </c>
      <c r="AL125" s="4">
        <v>0</v>
      </c>
      <c r="AM125" s="2"/>
    </row>
    <row r="126" spans="2:39" ht="28.5" customHeight="1" outlineLevel="6" x14ac:dyDescent="0.25">
      <c r="B126" s="20" t="s">
        <v>152</v>
      </c>
      <c r="C126" s="12" t="s">
        <v>1</v>
      </c>
      <c r="D126" s="12" t="s">
        <v>69</v>
      </c>
      <c r="E126" s="12" t="s">
        <v>72</v>
      </c>
      <c r="F126" s="12" t="s">
        <v>13</v>
      </c>
      <c r="G126" s="12"/>
      <c r="H126" s="12"/>
      <c r="I126" s="12"/>
      <c r="J126" s="12"/>
      <c r="K126" s="12"/>
      <c r="L126" s="21">
        <v>0</v>
      </c>
      <c r="M126" s="22">
        <v>9797</v>
      </c>
      <c r="N126" s="22">
        <v>0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8819.3963899999999</v>
      </c>
      <c r="AE126" s="22">
        <v>0</v>
      </c>
      <c r="AF126" s="22">
        <v>0</v>
      </c>
      <c r="AG126" s="22">
        <v>8819.3963899999999</v>
      </c>
      <c r="AH126" s="22">
        <v>-8819.3963899999999</v>
      </c>
      <c r="AI126" s="22">
        <v>9797</v>
      </c>
      <c r="AJ126" s="23">
        <v>0</v>
      </c>
      <c r="AK126" s="27">
        <f t="shared" si="2"/>
        <v>90.021398285189349</v>
      </c>
      <c r="AL126" s="4">
        <v>0</v>
      </c>
      <c r="AM126" s="2"/>
    </row>
    <row r="127" spans="2:39" outlineLevel="5" x14ac:dyDescent="0.25">
      <c r="B127" s="20" t="s">
        <v>212</v>
      </c>
      <c r="C127" s="12" t="s">
        <v>1</v>
      </c>
      <c r="D127" s="12" t="s">
        <v>69</v>
      </c>
      <c r="E127" s="12" t="s">
        <v>73</v>
      </c>
      <c r="F127" s="12" t="s">
        <v>4</v>
      </c>
      <c r="G127" s="12"/>
      <c r="H127" s="12"/>
      <c r="I127" s="12"/>
      <c r="J127" s="12"/>
      <c r="K127" s="12"/>
      <c r="L127" s="21">
        <v>0</v>
      </c>
      <c r="M127" s="22">
        <v>535.5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535.16060000000004</v>
      </c>
      <c r="AE127" s="22">
        <v>0</v>
      </c>
      <c r="AF127" s="22">
        <v>0</v>
      </c>
      <c r="AG127" s="22">
        <v>535.16060000000004</v>
      </c>
      <c r="AH127" s="22">
        <v>-535.16060000000004</v>
      </c>
      <c r="AI127" s="22">
        <v>535.5</v>
      </c>
      <c r="AJ127" s="23">
        <v>0</v>
      </c>
      <c r="AK127" s="27">
        <f t="shared" si="2"/>
        <v>99.936619981325876</v>
      </c>
      <c r="AL127" s="4">
        <v>0</v>
      </c>
      <c r="AM127" s="2"/>
    </row>
    <row r="128" spans="2:39" ht="29.25" customHeight="1" outlineLevel="6" x14ac:dyDescent="0.25">
      <c r="B128" s="20" t="s">
        <v>152</v>
      </c>
      <c r="C128" s="12" t="s">
        <v>1</v>
      </c>
      <c r="D128" s="12" t="s">
        <v>69</v>
      </c>
      <c r="E128" s="12" t="s">
        <v>73</v>
      </c>
      <c r="F128" s="12" t="s">
        <v>13</v>
      </c>
      <c r="G128" s="12"/>
      <c r="H128" s="12"/>
      <c r="I128" s="12"/>
      <c r="J128" s="12"/>
      <c r="K128" s="12"/>
      <c r="L128" s="21">
        <v>0</v>
      </c>
      <c r="M128" s="22">
        <v>535.5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535.16060000000004</v>
      </c>
      <c r="AE128" s="22">
        <v>0</v>
      </c>
      <c r="AF128" s="22">
        <v>0</v>
      </c>
      <c r="AG128" s="22">
        <v>535.16060000000004</v>
      </c>
      <c r="AH128" s="22">
        <v>-535.16060000000004</v>
      </c>
      <c r="AI128" s="22">
        <v>535.5</v>
      </c>
      <c r="AJ128" s="23">
        <v>0</v>
      </c>
      <c r="AK128" s="27">
        <f t="shared" si="2"/>
        <v>99.936619981325876</v>
      </c>
      <c r="AL128" s="4">
        <v>0</v>
      </c>
      <c r="AM128" s="2"/>
    </row>
    <row r="129" spans="2:39" outlineLevel="5" x14ac:dyDescent="0.25">
      <c r="B129" s="20" t="s">
        <v>213</v>
      </c>
      <c r="C129" s="12" t="s">
        <v>1</v>
      </c>
      <c r="D129" s="12" t="s">
        <v>69</v>
      </c>
      <c r="E129" s="12" t="s">
        <v>74</v>
      </c>
      <c r="F129" s="12" t="s">
        <v>4</v>
      </c>
      <c r="G129" s="12"/>
      <c r="H129" s="12"/>
      <c r="I129" s="12"/>
      <c r="J129" s="12"/>
      <c r="K129" s="12"/>
      <c r="L129" s="21">
        <v>0</v>
      </c>
      <c r="M129" s="22">
        <v>4084.4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3791.3966700000001</v>
      </c>
      <c r="AE129" s="22">
        <v>0</v>
      </c>
      <c r="AF129" s="22">
        <v>0</v>
      </c>
      <c r="AG129" s="22">
        <v>3791.3966700000001</v>
      </c>
      <c r="AH129" s="22">
        <v>-3791.3966700000001</v>
      </c>
      <c r="AI129" s="22">
        <v>4084.4</v>
      </c>
      <c r="AJ129" s="23">
        <v>0</v>
      </c>
      <c r="AK129" s="27">
        <f t="shared" si="2"/>
        <v>92.82628219567134</v>
      </c>
      <c r="AL129" s="4">
        <v>0</v>
      </c>
      <c r="AM129" s="2"/>
    </row>
    <row r="130" spans="2:39" ht="29.25" customHeight="1" outlineLevel="6" x14ac:dyDescent="0.25">
      <c r="B130" s="20" t="s">
        <v>152</v>
      </c>
      <c r="C130" s="12" t="s">
        <v>1</v>
      </c>
      <c r="D130" s="12" t="s">
        <v>69</v>
      </c>
      <c r="E130" s="12" t="s">
        <v>74</v>
      </c>
      <c r="F130" s="12" t="s">
        <v>13</v>
      </c>
      <c r="G130" s="12"/>
      <c r="H130" s="12"/>
      <c r="I130" s="12"/>
      <c r="J130" s="12"/>
      <c r="K130" s="12"/>
      <c r="L130" s="21">
        <v>0</v>
      </c>
      <c r="M130" s="22">
        <v>4084.4</v>
      </c>
      <c r="N130" s="22">
        <v>0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22">
        <v>3791.3966700000001</v>
      </c>
      <c r="AE130" s="22">
        <v>0</v>
      </c>
      <c r="AF130" s="22">
        <v>0</v>
      </c>
      <c r="AG130" s="22">
        <v>3791.3966700000001</v>
      </c>
      <c r="AH130" s="22">
        <v>-3791.3966700000001</v>
      </c>
      <c r="AI130" s="22">
        <v>4084.4</v>
      </c>
      <c r="AJ130" s="23">
        <v>0</v>
      </c>
      <c r="AK130" s="27">
        <f t="shared" si="2"/>
        <v>92.82628219567134</v>
      </c>
      <c r="AL130" s="4">
        <v>0</v>
      </c>
      <c r="AM130" s="2"/>
    </row>
    <row r="131" spans="2:39" ht="25.5" outlineLevel="5" x14ac:dyDescent="0.25">
      <c r="B131" s="20" t="s">
        <v>214</v>
      </c>
      <c r="C131" s="12" t="s">
        <v>1</v>
      </c>
      <c r="D131" s="12" t="s">
        <v>69</v>
      </c>
      <c r="E131" s="12" t="s">
        <v>75</v>
      </c>
      <c r="F131" s="12" t="s">
        <v>4</v>
      </c>
      <c r="G131" s="12"/>
      <c r="H131" s="12"/>
      <c r="I131" s="12"/>
      <c r="J131" s="12"/>
      <c r="K131" s="12"/>
      <c r="L131" s="21">
        <v>0</v>
      </c>
      <c r="M131" s="22">
        <v>18198.969819999998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22">
        <v>0</v>
      </c>
      <c r="AC131" s="22">
        <v>0</v>
      </c>
      <c r="AD131" s="22">
        <v>15999.91712</v>
      </c>
      <c r="AE131" s="22">
        <v>0</v>
      </c>
      <c r="AF131" s="22">
        <v>0</v>
      </c>
      <c r="AG131" s="22">
        <v>15999.91712</v>
      </c>
      <c r="AH131" s="22">
        <v>-15999.91712</v>
      </c>
      <c r="AI131" s="22">
        <v>18198.969819999998</v>
      </c>
      <c r="AJ131" s="23">
        <v>0</v>
      </c>
      <c r="AK131" s="27">
        <f t="shared" si="2"/>
        <v>87.916608897371091</v>
      </c>
      <c r="AL131" s="4">
        <v>0</v>
      </c>
      <c r="AM131" s="2"/>
    </row>
    <row r="132" spans="2:39" ht="27.75" customHeight="1" outlineLevel="6" x14ac:dyDescent="0.25">
      <c r="B132" s="20" t="s">
        <v>152</v>
      </c>
      <c r="C132" s="12" t="s">
        <v>1</v>
      </c>
      <c r="D132" s="12" t="s">
        <v>69</v>
      </c>
      <c r="E132" s="12" t="s">
        <v>75</v>
      </c>
      <c r="F132" s="12" t="s">
        <v>13</v>
      </c>
      <c r="G132" s="12"/>
      <c r="H132" s="12"/>
      <c r="I132" s="12"/>
      <c r="J132" s="12"/>
      <c r="K132" s="12"/>
      <c r="L132" s="21">
        <v>0</v>
      </c>
      <c r="M132" s="22">
        <v>18198.969819999998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15999.91712</v>
      </c>
      <c r="AE132" s="22">
        <v>0</v>
      </c>
      <c r="AF132" s="22">
        <v>0</v>
      </c>
      <c r="AG132" s="22">
        <v>15999.91712</v>
      </c>
      <c r="AH132" s="22">
        <v>-15999.91712</v>
      </c>
      <c r="AI132" s="22">
        <v>18198.969819999998</v>
      </c>
      <c r="AJ132" s="23">
        <v>0</v>
      </c>
      <c r="AK132" s="27">
        <f t="shared" si="2"/>
        <v>87.916608897371091</v>
      </c>
      <c r="AL132" s="4">
        <v>0</v>
      </c>
      <c r="AM132" s="2"/>
    </row>
    <row r="133" spans="2:39" ht="25.5" outlineLevel="5" x14ac:dyDescent="0.25">
      <c r="B133" s="20" t="s">
        <v>215</v>
      </c>
      <c r="C133" s="12" t="s">
        <v>1</v>
      </c>
      <c r="D133" s="12" t="s">
        <v>69</v>
      </c>
      <c r="E133" s="12" t="s">
        <v>76</v>
      </c>
      <c r="F133" s="12" t="s">
        <v>4</v>
      </c>
      <c r="G133" s="12"/>
      <c r="H133" s="12"/>
      <c r="I133" s="12"/>
      <c r="J133" s="12"/>
      <c r="K133" s="12"/>
      <c r="L133" s="21">
        <v>0</v>
      </c>
      <c r="M133" s="22">
        <v>6408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v>0</v>
      </c>
      <c r="AC133" s="22">
        <v>0</v>
      </c>
      <c r="AD133" s="22">
        <v>6344.4833900000003</v>
      </c>
      <c r="AE133" s="22">
        <v>0</v>
      </c>
      <c r="AF133" s="22">
        <v>0</v>
      </c>
      <c r="AG133" s="22">
        <v>6344.4833900000003</v>
      </c>
      <c r="AH133" s="22">
        <v>-6344.4833900000003</v>
      </c>
      <c r="AI133" s="22">
        <v>6408</v>
      </c>
      <c r="AJ133" s="23">
        <v>0</v>
      </c>
      <c r="AK133" s="27">
        <f t="shared" si="2"/>
        <v>99.008791978776529</v>
      </c>
      <c r="AL133" s="4">
        <v>0</v>
      </c>
      <c r="AM133" s="2"/>
    </row>
    <row r="134" spans="2:39" ht="28.5" customHeight="1" outlineLevel="6" x14ac:dyDescent="0.25">
      <c r="B134" s="20" t="s">
        <v>152</v>
      </c>
      <c r="C134" s="12" t="s">
        <v>1</v>
      </c>
      <c r="D134" s="12" t="s">
        <v>69</v>
      </c>
      <c r="E134" s="12" t="s">
        <v>76</v>
      </c>
      <c r="F134" s="12" t="s">
        <v>13</v>
      </c>
      <c r="G134" s="12"/>
      <c r="H134" s="12"/>
      <c r="I134" s="12"/>
      <c r="J134" s="12"/>
      <c r="K134" s="12"/>
      <c r="L134" s="21">
        <v>0</v>
      </c>
      <c r="M134" s="22">
        <v>6408</v>
      </c>
      <c r="N134" s="22">
        <v>0</v>
      </c>
      <c r="O134" s="22">
        <v>0</v>
      </c>
      <c r="P134" s="22">
        <v>0</v>
      </c>
      <c r="Q134" s="22">
        <v>0</v>
      </c>
      <c r="R134" s="22">
        <v>0</v>
      </c>
      <c r="S134" s="22">
        <v>0</v>
      </c>
      <c r="T134" s="22">
        <v>0</v>
      </c>
      <c r="U134" s="22">
        <v>0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0</v>
      </c>
      <c r="AB134" s="22">
        <v>0</v>
      </c>
      <c r="AC134" s="22">
        <v>0</v>
      </c>
      <c r="AD134" s="22">
        <v>6344.4833900000003</v>
      </c>
      <c r="AE134" s="22">
        <v>0</v>
      </c>
      <c r="AF134" s="22">
        <v>0</v>
      </c>
      <c r="AG134" s="22">
        <v>6344.4833900000003</v>
      </c>
      <c r="AH134" s="22">
        <v>-6344.4833900000003</v>
      </c>
      <c r="AI134" s="22">
        <v>6408</v>
      </c>
      <c r="AJ134" s="23">
        <v>0</v>
      </c>
      <c r="AK134" s="27">
        <f t="shared" si="2"/>
        <v>99.008791978776529</v>
      </c>
      <c r="AL134" s="4">
        <v>0</v>
      </c>
      <c r="AM134" s="2"/>
    </row>
    <row r="135" spans="2:39" ht="63.75" outlineLevel="5" x14ac:dyDescent="0.25">
      <c r="B135" s="20" t="s">
        <v>216</v>
      </c>
      <c r="C135" s="12" t="s">
        <v>1</v>
      </c>
      <c r="D135" s="12" t="s">
        <v>69</v>
      </c>
      <c r="E135" s="12" t="s">
        <v>77</v>
      </c>
      <c r="F135" s="12" t="s">
        <v>4</v>
      </c>
      <c r="G135" s="12"/>
      <c r="H135" s="12"/>
      <c r="I135" s="12"/>
      <c r="J135" s="12"/>
      <c r="K135" s="12"/>
      <c r="L135" s="21">
        <v>0</v>
      </c>
      <c r="M135" s="22">
        <v>125.31100000000001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22">
        <v>0</v>
      </c>
      <c r="W135" s="22">
        <v>0</v>
      </c>
      <c r="X135" s="22">
        <v>0</v>
      </c>
      <c r="Y135" s="22">
        <v>0</v>
      </c>
      <c r="Z135" s="22">
        <v>0</v>
      </c>
      <c r="AA135" s="22">
        <v>0</v>
      </c>
      <c r="AB135" s="22">
        <v>0</v>
      </c>
      <c r="AC135" s="22">
        <v>0</v>
      </c>
      <c r="AD135" s="22">
        <v>105.50388</v>
      </c>
      <c r="AE135" s="22">
        <v>0</v>
      </c>
      <c r="AF135" s="22">
        <v>0</v>
      </c>
      <c r="AG135" s="22">
        <v>105.50388</v>
      </c>
      <c r="AH135" s="22">
        <v>-105.50388</v>
      </c>
      <c r="AI135" s="22">
        <v>125.31100000000001</v>
      </c>
      <c r="AJ135" s="23">
        <v>0</v>
      </c>
      <c r="AK135" s="27">
        <f t="shared" si="2"/>
        <v>84.193630247943105</v>
      </c>
      <c r="AL135" s="4">
        <v>0</v>
      </c>
      <c r="AM135" s="2"/>
    </row>
    <row r="136" spans="2:39" ht="27.75" customHeight="1" outlineLevel="6" x14ac:dyDescent="0.25">
      <c r="B136" s="20" t="s">
        <v>152</v>
      </c>
      <c r="C136" s="12" t="s">
        <v>1</v>
      </c>
      <c r="D136" s="12" t="s">
        <v>69</v>
      </c>
      <c r="E136" s="12" t="s">
        <v>77</v>
      </c>
      <c r="F136" s="12" t="s">
        <v>13</v>
      </c>
      <c r="G136" s="12"/>
      <c r="H136" s="12"/>
      <c r="I136" s="12"/>
      <c r="J136" s="12"/>
      <c r="K136" s="12"/>
      <c r="L136" s="21">
        <v>0</v>
      </c>
      <c r="M136" s="22">
        <v>125.31100000000001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105.50388</v>
      </c>
      <c r="AE136" s="22">
        <v>0</v>
      </c>
      <c r="AF136" s="22">
        <v>0</v>
      </c>
      <c r="AG136" s="22">
        <v>105.50388</v>
      </c>
      <c r="AH136" s="22">
        <v>-105.50388</v>
      </c>
      <c r="AI136" s="22">
        <v>125.31100000000001</v>
      </c>
      <c r="AJ136" s="23">
        <v>0</v>
      </c>
      <c r="AK136" s="27">
        <f t="shared" si="2"/>
        <v>84.193630247943105</v>
      </c>
      <c r="AL136" s="4">
        <v>0</v>
      </c>
      <c r="AM136" s="2"/>
    </row>
    <row r="137" spans="2:39" ht="66.75" customHeight="1" outlineLevel="5" x14ac:dyDescent="0.25">
      <c r="B137" s="20" t="s">
        <v>217</v>
      </c>
      <c r="C137" s="12" t="s">
        <v>1</v>
      </c>
      <c r="D137" s="12" t="s">
        <v>69</v>
      </c>
      <c r="E137" s="12" t="s">
        <v>78</v>
      </c>
      <c r="F137" s="12" t="s">
        <v>4</v>
      </c>
      <c r="G137" s="12"/>
      <c r="H137" s="12"/>
      <c r="I137" s="12"/>
      <c r="J137" s="12"/>
      <c r="K137" s="12"/>
      <c r="L137" s="21">
        <v>0</v>
      </c>
      <c r="M137" s="22">
        <v>184.98400000000001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2">
        <v>0</v>
      </c>
      <c r="W137" s="22">
        <v>0</v>
      </c>
      <c r="X137" s="22">
        <v>0</v>
      </c>
      <c r="Y137" s="22">
        <v>0</v>
      </c>
      <c r="Z137" s="22">
        <v>0</v>
      </c>
      <c r="AA137" s="22">
        <v>0</v>
      </c>
      <c r="AB137" s="22">
        <v>0</v>
      </c>
      <c r="AC137" s="22">
        <v>0</v>
      </c>
      <c r="AD137" s="22">
        <v>184.98342</v>
      </c>
      <c r="AE137" s="22">
        <v>0</v>
      </c>
      <c r="AF137" s="22">
        <v>0</v>
      </c>
      <c r="AG137" s="22">
        <v>184.98342</v>
      </c>
      <c r="AH137" s="22">
        <v>-184.98342</v>
      </c>
      <c r="AI137" s="22">
        <v>184.98400000000001</v>
      </c>
      <c r="AJ137" s="23">
        <v>0</v>
      </c>
      <c r="AK137" s="27">
        <f t="shared" si="2"/>
        <v>99.999686459369457</v>
      </c>
      <c r="AL137" s="4">
        <v>0</v>
      </c>
      <c r="AM137" s="2"/>
    </row>
    <row r="138" spans="2:39" ht="29.25" customHeight="1" outlineLevel="6" x14ac:dyDescent="0.25">
      <c r="B138" s="20" t="s">
        <v>152</v>
      </c>
      <c r="C138" s="12" t="s">
        <v>1</v>
      </c>
      <c r="D138" s="12" t="s">
        <v>69</v>
      </c>
      <c r="E138" s="12" t="s">
        <v>78</v>
      </c>
      <c r="F138" s="12" t="s">
        <v>13</v>
      </c>
      <c r="G138" s="12"/>
      <c r="H138" s="12"/>
      <c r="I138" s="12"/>
      <c r="J138" s="12"/>
      <c r="K138" s="12"/>
      <c r="L138" s="21">
        <v>0</v>
      </c>
      <c r="M138" s="22">
        <v>184.98400000000001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184.98342</v>
      </c>
      <c r="AE138" s="22">
        <v>0</v>
      </c>
      <c r="AF138" s="22">
        <v>0</v>
      </c>
      <c r="AG138" s="22">
        <v>184.98342</v>
      </c>
      <c r="AH138" s="22">
        <v>-184.98342</v>
      </c>
      <c r="AI138" s="22">
        <v>184.98400000000001</v>
      </c>
      <c r="AJ138" s="23">
        <v>0</v>
      </c>
      <c r="AK138" s="27">
        <f t="shared" si="2"/>
        <v>99.999686459369457</v>
      </c>
      <c r="AL138" s="4">
        <v>0</v>
      </c>
      <c r="AM138" s="2"/>
    </row>
    <row r="139" spans="2:39" ht="63.75" outlineLevel="5" x14ac:dyDescent="0.25">
      <c r="B139" s="20" t="s">
        <v>218</v>
      </c>
      <c r="C139" s="12" t="s">
        <v>1</v>
      </c>
      <c r="D139" s="12" t="s">
        <v>69</v>
      </c>
      <c r="E139" s="12" t="s">
        <v>79</v>
      </c>
      <c r="F139" s="12" t="s">
        <v>4</v>
      </c>
      <c r="G139" s="12"/>
      <c r="H139" s="12"/>
      <c r="I139" s="12"/>
      <c r="J139" s="12"/>
      <c r="K139" s="12"/>
      <c r="L139" s="21">
        <v>0</v>
      </c>
      <c r="M139" s="22">
        <v>83.563999999999993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0</v>
      </c>
      <c r="AB139" s="22">
        <v>0</v>
      </c>
      <c r="AC139" s="22">
        <v>0</v>
      </c>
      <c r="AD139" s="22">
        <v>70.355289999999997</v>
      </c>
      <c r="AE139" s="22">
        <v>0</v>
      </c>
      <c r="AF139" s="22">
        <v>0</v>
      </c>
      <c r="AG139" s="22">
        <v>70.355289999999997</v>
      </c>
      <c r="AH139" s="22">
        <v>-70.355289999999997</v>
      </c>
      <c r="AI139" s="22">
        <v>83.563999999999993</v>
      </c>
      <c r="AJ139" s="23">
        <v>0</v>
      </c>
      <c r="AK139" s="27">
        <f t="shared" si="2"/>
        <v>84.193300942989808</v>
      </c>
      <c r="AL139" s="4">
        <v>0</v>
      </c>
      <c r="AM139" s="2"/>
    </row>
    <row r="140" spans="2:39" ht="27.75" customHeight="1" outlineLevel="6" x14ac:dyDescent="0.25">
      <c r="B140" s="20" t="s">
        <v>152</v>
      </c>
      <c r="C140" s="12" t="s">
        <v>1</v>
      </c>
      <c r="D140" s="12" t="s">
        <v>69</v>
      </c>
      <c r="E140" s="12" t="s">
        <v>79</v>
      </c>
      <c r="F140" s="12" t="s">
        <v>13</v>
      </c>
      <c r="G140" s="12"/>
      <c r="H140" s="12"/>
      <c r="I140" s="12"/>
      <c r="J140" s="12"/>
      <c r="K140" s="12"/>
      <c r="L140" s="21">
        <v>0</v>
      </c>
      <c r="M140" s="22">
        <v>83.563999999999993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2">
        <v>0</v>
      </c>
      <c r="AC140" s="22">
        <v>0</v>
      </c>
      <c r="AD140" s="22">
        <v>70.355289999999997</v>
      </c>
      <c r="AE140" s="22">
        <v>0</v>
      </c>
      <c r="AF140" s="22">
        <v>0</v>
      </c>
      <c r="AG140" s="22">
        <v>70.355289999999997</v>
      </c>
      <c r="AH140" s="22">
        <v>-70.355289999999997</v>
      </c>
      <c r="AI140" s="22">
        <v>83.563999999999993</v>
      </c>
      <c r="AJ140" s="23">
        <v>0</v>
      </c>
      <c r="AK140" s="27">
        <f t="shared" si="2"/>
        <v>84.193300942989808</v>
      </c>
      <c r="AL140" s="4">
        <v>0</v>
      </c>
      <c r="AM140" s="2"/>
    </row>
    <row r="141" spans="2:39" ht="76.5" outlineLevel="5" x14ac:dyDescent="0.25">
      <c r="B141" s="20" t="s">
        <v>219</v>
      </c>
      <c r="C141" s="12" t="s">
        <v>1</v>
      </c>
      <c r="D141" s="12" t="s">
        <v>69</v>
      </c>
      <c r="E141" s="12" t="s">
        <v>80</v>
      </c>
      <c r="F141" s="12" t="s">
        <v>4</v>
      </c>
      <c r="G141" s="12"/>
      <c r="H141" s="12"/>
      <c r="I141" s="12"/>
      <c r="J141" s="12"/>
      <c r="K141" s="12"/>
      <c r="L141" s="21">
        <v>0</v>
      </c>
      <c r="M141" s="22">
        <v>119.681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0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</v>
      </c>
      <c r="AC141" s="22">
        <v>0</v>
      </c>
      <c r="AD141" s="22">
        <v>119.68049000000001</v>
      </c>
      <c r="AE141" s="22">
        <v>0</v>
      </c>
      <c r="AF141" s="22">
        <v>0</v>
      </c>
      <c r="AG141" s="22">
        <v>119.68049000000001</v>
      </c>
      <c r="AH141" s="22">
        <v>-119.68049000000001</v>
      </c>
      <c r="AI141" s="22">
        <v>119.681</v>
      </c>
      <c r="AJ141" s="23">
        <v>0</v>
      </c>
      <c r="AK141" s="27">
        <f t="shared" si="2"/>
        <v>99.999573867196972</v>
      </c>
      <c r="AL141" s="4">
        <v>0</v>
      </c>
      <c r="AM141" s="2"/>
    </row>
    <row r="142" spans="2:39" ht="28.5" customHeight="1" outlineLevel="6" x14ac:dyDescent="0.25">
      <c r="B142" s="20" t="s">
        <v>152</v>
      </c>
      <c r="C142" s="12" t="s">
        <v>1</v>
      </c>
      <c r="D142" s="12" t="s">
        <v>69</v>
      </c>
      <c r="E142" s="12" t="s">
        <v>80</v>
      </c>
      <c r="F142" s="12" t="s">
        <v>13</v>
      </c>
      <c r="G142" s="12"/>
      <c r="H142" s="12"/>
      <c r="I142" s="12"/>
      <c r="J142" s="12"/>
      <c r="K142" s="12"/>
      <c r="L142" s="21">
        <v>0</v>
      </c>
      <c r="M142" s="22">
        <v>119.681</v>
      </c>
      <c r="N142" s="22">
        <v>0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0</v>
      </c>
      <c r="AD142" s="22">
        <v>119.68049000000001</v>
      </c>
      <c r="AE142" s="22">
        <v>0</v>
      </c>
      <c r="AF142" s="22">
        <v>0</v>
      </c>
      <c r="AG142" s="22">
        <v>119.68049000000001</v>
      </c>
      <c r="AH142" s="22">
        <v>-119.68049000000001</v>
      </c>
      <c r="AI142" s="22">
        <v>119.681</v>
      </c>
      <c r="AJ142" s="23">
        <v>0</v>
      </c>
      <c r="AK142" s="27">
        <f t="shared" si="2"/>
        <v>99.999573867196972</v>
      </c>
      <c r="AL142" s="4">
        <v>0</v>
      </c>
      <c r="AM142" s="2"/>
    </row>
    <row r="143" spans="2:39" ht="79.5" customHeight="1" outlineLevel="5" x14ac:dyDescent="0.25">
      <c r="B143" s="20" t="s">
        <v>220</v>
      </c>
      <c r="C143" s="12" t="s">
        <v>1</v>
      </c>
      <c r="D143" s="12" t="s">
        <v>69</v>
      </c>
      <c r="E143" s="12" t="s">
        <v>81</v>
      </c>
      <c r="F143" s="12" t="s">
        <v>4</v>
      </c>
      <c r="G143" s="12"/>
      <c r="H143" s="12"/>
      <c r="I143" s="12"/>
      <c r="J143" s="12"/>
      <c r="K143" s="12"/>
      <c r="L143" s="21">
        <v>0</v>
      </c>
      <c r="M143" s="22">
        <v>69.671000000000006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0</v>
      </c>
      <c r="AB143" s="22">
        <v>0</v>
      </c>
      <c r="AC143" s="22">
        <v>0</v>
      </c>
      <c r="AD143" s="22">
        <v>58.658479999999997</v>
      </c>
      <c r="AE143" s="22">
        <v>0</v>
      </c>
      <c r="AF143" s="22">
        <v>0</v>
      </c>
      <c r="AG143" s="22">
        <v>58.658479999999997</v>
      </c>
      <c r="AH143" s="22">
        <v>-58.658479999999997</v>
      </c>
      <c r="AI143" s="22">
        <v>69.671000000000006</v>
      </c>
      <c r="AJ143" s="23">
        <v>0</v>
      </c>
      <c r="AK143" s="27">
        <f t="shared" si="2"/>
        <v>84.193538200973123</v>
      </c>
      <c r="AL143" s="4">
        <v>0</v>
      </c>
      <c r="AM143" s="2"/>
    </row>
    <row r="144" spans="2:39" ht="27" customHeight="1" outlineLevel="6" x14ac:dyDescent="0.25">
      <c r="B144" s="20" t="s">
        <v>152</v>
      </c>
      <c r="C144" s="12" t="s">
        <v>1</v>
      </c>
      <c r="D144" s="12" t="s">
        <v>69</v>
      </c>
      <c r="E144" s="12" t="s">
        <v>81</v>
      </c>
      <c r="F144" s="12" t="s">
        <v>13</v>
      </c>
      <c r="G144" s="12"/>
      <c r="H144" s="12"/>
      <c r="I144" s="12"/>
      <c r="J144" s="12"/>
      <c r="K144" s="12"/>
      <c r="L144" s="21">
        <v>0</v>
      </c>
      <c r="M144" s="22">
        <v>69.671000000000006</v>
      </c>
      <c r="N144" s="22">
        <v>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22">
        <v>0</v>
      </c>
      <c r="W144" s="22">
        <v>0</v>
      </c>
      <c r="X144" s="22">
        <v>0</v>
      </c>
      <c r="Y144" s="22">
        <v>0</v>
      </c>
      <c r="Z144" s="22">
        <v>0</v>
      </c>
      <c r="AA144" s="22">
        <v>0</v>
      </c>
      <c r="AB144" s="22">
        <v>0</v>
      </c>
      <c r="AC144" s="22">
        <v>0</v>
      </c>
      <c r="AD144" s="22">
        <v>58.658479999999997</v>
      </c>
      <c r="AE144" s="22">
        <v>0</v>
      </c>
      <c r="AF144" s="22">
        <v>0</v>
      </c>
      <c r="AG144" s="22">
        <v>58.658479999999997</v>
      </c>
      <c r="AH144" s="22">
        <v>-58.658479999999997</v>
      </c>
      <c r="AI144" s="22">
        <v>69.671000000000006</v>
      </c>
      <c r="AJ144" s="23">
        <v>0</v>
      </c>
      <c r="AK144" s="27">
        <f t="shared" si="2"/>
        <v>84.193538200973123</v>
      </c>
      <c r="AL144" s="4">
        <v>0</v>
      </c>
      <c r="AM144" s="2"/>
    </row>
    <row r="145" spans="2:39" ht="79.5" customHeight="1" outlineLevel="5" x14ac:dyDescent="0.25">
      <c r="B145" s="20" t="s">
        <v>221</v>
      </c>
      <c r="C145" s="12" t="s">
        <v>1</v>
      </c>
      <c r="D145" s="12" t="s">
        <v>69</v>
      </c>
      <c r="E145" s="12" t="s">
        <v>82</v>
      </c>
      <c r="F145" s="12" t="s">
        <v>4</v>
      </c>
      <c r="G145" s="12"/>
      <c r="H145" s="12"/>
      <c r="I145" s="12"/>
      <c r="J145" s="12"/>
      <c r="K145" s="12"/>
      <c r="L145" s="21">
        <v>0</v>
      </c>
      <c r="M145" s="22">
        <v>81.156999999999996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  <c r="W145" s="22">
        <v>0</v>
      </c>
      <c r="X145" s="22">
        <v>0</v>
      </c>
      <c r="Y145" s="22">
        <v>0</v>
      </c>
      <c r="Z145" s="22">
        <v>0</v>
      </c>
      <c r="AA145" s="22">
        <v>0</v>
      </c>
      <c r="AB145" s="22">
        <v>0</v>
      </c>
      <c r="AC145" s="22">
        <v>0</v>
      </c>
      <c r="AD145" s="22">
        <v>81.156090000000006</v>
      </c>
      <c r="AE145" s="22">
        <v>0</v>
      </c>
      <c r="AF145" s="22">
        <v>0</v>
      </c>
      <c r="AG145" s="22">
        <v>81.156090000000006</v>
      </c>
      <c r="AH145" s="22">
        <v>-81.156090000000006</v>
      </c>
      <c r="AI145" s="22">
        <v>81.156999999999996</v>
      </c>
      <c r="AJ145" s="23">
        <v>0</v>
      </c>
      <c r="AK145" s="27">
        <f t="shared" si="2"/>
        <v>99.998878716561734</v>
      </c>
      <c r="AL145" s="4">
        <v>0</v>
      </c>
      <c r="AM145" s="2"/>
    </row>
    <row r="146" spans="2:39" ht="27.75" customHeight="1" outlineLevel="6" x14ac:dyDescent="0.25">
      <c r="B146" s="20" t="s">
        <v>152</v>
      </c>
      <c r="C146" s="12" t="s">
        <v>1</v>
      </c>
      <c r="D146" s="12" t="s">
        <v>69</v>
      </c>
      <c r="E146" s="12" t="s">
        <v>82</v>
      </c>
      <c r="F146" s="12" t="s">
        <v>13</v>
      </c>
      <c r="G146" s="12"/>
      <c r="H146" s="12"/>
      <c r="I146" s="12"/>
      <c r="J146" s="12"/>
      <c r="K146" s="12"/>
      <c r="L146" s="21">
        <v>0</v>
      </c>
      <c r="M146" s="22">
        <v>81.156999999999996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81.156090000000006</v>
      </c>
      <c r="AE146" s="22">
        <v>0</v>
      </c>
      <c r="AF146" s="22">
        <v>0</v>
      </c>
      <c r="AG146" s="22">
        <v>81.156090000000006</v>
      </c>
      <c r="AH146" s="22">
        <v>-81.156090000000006</v>
      </c>
      <c r="AI146" s="22">
        <v>81.156999999999996</v>
      </c>
      <c r="AJ146" s="23">
        <v>0</v>
      </c>
      <c r="AK146" s="27">
        <f t="shared" si="2"/>
        <v>99.998878716561734</v>
      </c>
      <c r="AL146" s="4">
        <v>0</v>
      </c>
      <c r="AM146" s="2"/>
    </row>
    <row r="147" spans="2:39" ht="63.75" outlineLevel="3" x14ac:dyDescent="0.25">
      <c r="B147" s="20" t="s">
        <v>156</v>
      </c>
      <c r="C147" s="12" t="s">
        <v>1</v>
      </c>
      <c r="D147" s="12" t="s">
        <v>69</v>
      </c>
      <c r="E147" s="12" t="s">
        <v>16</v>
      </c>
      <c r="F147" s="12" t="s">
        <v>4</v>
      </c>
      <c r="G147" s="12"/>
      <c r="H147" s="12"/>
      <c r="I147" s="12"/>
      <c r="J147" s="12"/>
      <c r="K147" s="12"/>
      <c r="L147" s="21">
        <v>0</v>
      </c>
      <c r="M147" s="22">
        <v>176.30600000000001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0</v>
      </c>
      <c r="U147" s="22">
        <v>0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0</v>
      </c>
      <c r="AB147" s="22">
        <v>0</v>
      </c>
      <c r="AC147" s="22">
        <v>0</v>
      </c>
      <c r="AD147" s="22">
        <v>176.30565999999999</v>
      </c>
      <c r="AE147" s="22">
        <v>0</v>
      </c>
      <c r="AF147" s="22">
        <v>0</v>
      </c>
      <c r="AG147" s="22">
        <v>176.30565999999999</v>
      </c>
      <c r="AH147" s="22">
        <v>-176.30565999999999</v>
      </c>
      <c r="AI147" s="22">
        <v>176.30600000000001</v>
      </c>
      <c r="AJ147" s="23">
        <v>0</v>
      </c>
      <c r="AK147" s="27">
        <f t="shared" si="2"/>
        <v>99.999807153471792</v>
      </c>
      <c r="AL147" s="4">
        <v>0</v>
      </c>
      <c r="AM147" s="2"/>
    </row>
    <row r="148" spans="2:39" outlineLevel="5" x14ac:dyDescent="0.25">
      <c r="B148" s="20" t="s">
        <v>157</v>
      </c>
      <c r="C148" s="12" t="s">
        <v>1</v>
      </c>
      <c r="D148" s="12" t="s">
        <v>69</v>
      </c>
      <c r="E148" s="12" t="s">
        <v>17</v>
      </c>
      <c r="F148" s="12" t="s">
        <v>4</v>
      </c>
      <c r="G148" s="12"/>
      <c r="H148" s="12"/>
      <c r="I148" s="12"/>
      <c r="J148" s="12"/>
      <c r="K148" s="12"/>
      <c r="L148" s="21">
        <v>0</v>
      </c>
      <c r="M148" s="22">
        <v>176.30600000000001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0</v>
      </c>
      <c r="W148" s="22">
        <v>0</v>
      </c>
      <c r="X148" s="22">
        <v>0</v>
      </c>
      <c r="Y148" s="22">
        <v>0</v>
      </c>
      <c r="Z148" s="22">
        <v>0</v>
      </c>
      <c r="AA148" s="22">
        <v>0</v>
      </c>
      <c r="AB148" s="22">
        <v>0</v>
      </c>
      <c r="AC148" s="22">
        <v>0</v>
      </c>
      <c r="AD148" s="22">
        <v>176.30565999999999</v>
      </c>
      <c r="AE148" s="22">
        <v>0</v>
      </c>
      <c r="AF148" s="22">
        <v>0</v>
      </c>
      <c r="AG148" s="22">
        <v>176.30565999999999</v>
      </c>
      <c r="AH148" s="22">
        <v>-176.30565999999999</v>
      </c>
      <c r="AI148" s="22">
        <v>176.30600000000001</v>
      </c>
      <c r="AJ148" s="23">
        <v>0</v>
      </c>
      <c r="AK148" s="27">
        <f t="shared" si="2"/>
        <v>99.999807153471792</v>
      </c>
      <c r="AL148" s="4">
        <v>0</v>
      </c>
      <c r="AM148" s="2"/>
    </row>
    <row r="149" spans="2:39" ht="28.5" customHeight="1" outlineLevel="6" x14ac:dyDescent="0.25">
      <c r="B149" s="20" t="s">
        <v>152</v>
      </c>
      <c r="C149" s="12" t="s">
        <v>1</v>
      </c>
      <c r="D149" s="12" t="s">
        <v>69</v>
      </c>
      <c r="E149" s="12" t="s">
        <v>17</v>
      </c>
      <c r="F149" s="12" t="s">
        <v>13</v>
      </c>
      <c r="G149" s="12"/>
      <c r="H149" s="12"/>
      <c r="I149" s="12"/>
      <c r="J149" s="12"/>
      <c r="K149" s="12"/>
      <c r="L149" s="21">
        <v>0</v>
      </c>
      <c r="M149" s="22">
        <v>176.30600000000001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176.30565999999999</v>
      </c>
      <c r="AE149" s="22">
        <v>0</v>
      </c>
      <c r="AF149" s="22">
        <v>0</v>
      </c>
      <c r="AG149" s="22">
        <v>176.30565999999999</v>
      </c>
      <c r="AH149" s="22">
        <v>-176.30565999999999</v>
      </c>
      <c r="AI149" s="22">
        <v>176.30600000000001</v>
      </c>
      <c r="AJ149" s="23">
        <v>0</v>
      </c>
      <c r="AK149" s="27">
        <f t="shared" si="2"/>
        <v>99.999807153471792</v>
      </c>
      <c r="AL149" s="4">
        <v>0</v>
      </c>
      <c r="AM149" s="2"/>
    </row>
    <row r="150" spans="2:39" ht="76.5" outlineLevel="3" x14ac:dyDescent="0.25">
      <c r="B150" s="20" t="s">
        <v>189</v>
      </c>
      <c r="C150" s="12" t="s">
        <v>1</v>
      </c>
      <c r="D150" s="12" t="s">
        <v>69</v>
      </c>
      <c r="E150" s="12" t="s">
        <v>50</v>
      </c>
      <c r="F150" s="12" t="s">
        <v>4</v>
      </c>
      <c r="G150" s="12"/>
      <c r="H150" s="12"/>
      <c r="I150" s="12"/>
      <c r="J150" s="12"/>
      <c r="K150" s="12"/>
      <c r="L150" s="21">
        <v>0</v>
      </c>
      <c r="M150" s="22">
        <v>2090.7248800000002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2">
        <v>0</v>
      </c>
      <c r="AC150" s="22">
        <v>0</v>
      </c>
      <c r="AD150" s="22">
        <v>1981.33421</v>
      </c>
      <c r="AE150" s="22">
        <v>0</v>
      </c>
      <c r="AF150" s="22">
        <v>0</v>
      </c>
      <c r="AG150" s="22">
        <v>1981.33421</v>
      </c>
      <c r="AH150" s="22">
        <v>-1981.33421</v>
      </c>
      <c r="AI150" s="22">
        <v>2090.7248800000002</v>
      </c>
      <c r="AJ150" s="23">
        <v>0</v>
      </c>
      <c r="AK150" s="27">
        <f t="shared" si="2"/>
        <v>94.767811343977499</v>
      </c>
      <c r="AL150" s="4">
        <v>0</v>
      </c>
      <c r="AM150" s="2"/>
    </row>
    <row r="151" spans="2:39" outlineLevel="5" x14ac:dyDescent="0.25">
      <c r="B151" s="20" t="s">
        <v>222</v>
      </c>
      <c r="C151" s="12" t="s">
        <v>1</v>
      </c>
      <c r="D151" s="12" t="s">
        <v>69</v>
      </c>
      <c r="E151" s="12" t="s">
        <v>83</v>
      </c>
      <c r="F151" s="12" t="s">
        <v>4</v>
      </c>
      <c r="G151" s="12"/>
      <c r="H151" s="12"/>
      <c r="I151" s="12"/>
      <c r="J151" s="12"/>
      <c r="K151" s="12"/>
      <c r="L151" s="21">
        <v>0</v>
      </c>
      <c r="M151" s="22">
        <v>1281.4000000000001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  <c r="W151" s="22">
        <v>0</v>
      </c>
      <c r="X151" s="22">
        <v>0</v>
      </c>
      <c r="Y151" s="22">
        <v>0</v>
      </c>
      <c r="Z151" s="22">
        <v>0</v>
      </c>
      <c r="AA151" s="22">
        <v>0</v>
      </c>
      <c r="AB151" s="22">
        <v>0</v>
      </c>
      <c r="AC151" s="22">
        <v>0</v>
      </c>
      <c r="AD151" s="22">
        <v>1172.2093299999999</v>
      </c>
      <c r="AE151" s="22">
        <v>0</v>
      </c>
      <c r="AF151" s="22">
        <v>0</v>
      </c>
      <c r="AG151" s="22">
        <v>1172.2093299999999</v>
      </c>
      <c r="AH151" s="22">
        <v>-1172.2093299999999</v>
      </c>
      <c r="AI151" s="22">
        <v>1281.4000000000001</v>
      </c>
      <c r="AJ151" s="23">
        <v>0</v>
      </c>
      <c r="AK151" s="27">
        <f t="shared" si="2"/>
        <v>91.478798969876678</v>
      </c>
      <c r="AL151" s="4">
        <v>0</v>
      </c>
      <c r="AM151" s="2"/>
    </row>
    <row r="152" spans="2:39" ht="29.25" customHeight="1" outlineLevel="6" x14ac:dyDescent="0.25">
      <c r="B152" s="20" t="s">
        <v>152</v>
      </c>
      <c r="C152" s="12" t="s">
        <v>1</v>
      </c>
      <c r="D152" s="12" t="s">
        <v>69</v>
      </c>
      <c r="E152" s="12" t="s">
        <v>83</v>
      </c>
      <c r="F152" s="12" t="s">
        <v>13</v>
      </c>
      <c r="G152" s="12"/>
      <c r="H152" s="12"/>
      <c r="I152" s="12"/>
      <c r="J152" s="12"/>
      <c r="K152" s="12"/>
      <c r="L152" s="21">
        <v>0</v>
      </c>
      <c r="M152" s="22">
        <v>1281.4000000000001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22">
        <v>0</v>
      </c>
      <c r="AC152" s="22">
        <v>0</v>
      </c>
      <c r="AD152" s="22">
        <v>1172.2093299999999</v>
      </c>
      <c r="AE152" s="22">
        <v>0</v>
      </c>
      <c r="AF152" s="22">
        <v>0</v>
      </c>
      <c r="AG152" s="22">
        <v>1172.2093299999999</v>
      </c>
      <c r="AH152" s="22">
        <v>-1172.2093299999999</v>
      </c>
      <c r="AI152" s="22">
        <v>1281.4000000000001</v>
      </c>
      <c r="AJ152" s="23">
        <v>0</v>
      </c>
      <c r="AK152" s="27">
        <f t="shared" si="2"/>
        <v>91.478798969876678</v>
      </c>
      <c r="AL152" s="4">
        <v>0</v>
      </c>
      <c r="AM152" s="2"/>
    </row>
    <row r="153" spans="2:39" ht="25.5" outlineLevel="4" x14ac:dyDescent="0.25">
      <c r="B153" s="20" t="s">
        <v>190</v>
      </c>
      <c r="C153" s="12" t="s">
        <v>1</v>
      </c>
      <c r="D153" s="12" t="s">
        <v>69</v>
      </c>
      <c r="E153" s="12" t="s">
        <v>51</v>
      </c>
      <c r="F153" s="12" t="s">
        <v>4</v>
      </c>
      <c r="G153" s="12"/>
      <c r="H153" s="12"/>
      <c r="I153" s="12"/>
      <c r="J153" s="12"/>
      <c r="K153" s="12"/>
      <c r="L153" s="21">
        <v>0</v>
      </c>
      <c r="M153" s="22">
        <v>809.32488000000001</v>
      </c>
      <c r="N153" s="22">
        <v>0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0</v>
      </c>
      <c r="AA153" s="22">
        <v>0</v>
      </c>
      <c r="AB153" s="22">
        <v>0</v>
      </c>
      <c r="AC153" s="22">
        <v>0</v>
      </c>
      <c r="AD153" s="22">
        <v>809.12487999999996</v>
      </c>
      <c r="AE153" s="22">
        <v>0</v>
      </c>
      <c r="AF153" s="22">
        <v>0</v>
      </c>
      <c r="AG153" s="22">
        <v>809.12487999999996</v>
      </c>
      <c r="AH153" s="22">
        <v>-809.12487999999996</v>
      </c>
      <c r="AI153" s="22">
        <v>809.32488000000001</v>
      </c>
      <c r="AJ153" s="23">
        <v>0</v>
      </c>
      <c r="AK153" s="27">
        <f t="shared" si="2"/>
        <v>99.975288045018445</v>
      </c>
      <c r="AL153" s="4">
        <v>0</v>
      </c>
      <c r="AM153" s="2"/>
    </row>
    <row r="154" spans="2:39" ht="25.5" outlineLevel="5" x14ac:dyDescent="0.25">
      <c r="B154" s="20" t="s">
        <v>191</v>
      </c>
      <c r="C154" s="12" t="s">
        <v>1</v>
      </c>
      <c r="D154" s="12" t="s">
        <v>69</v>
      </c>
      <c r="E154" s="12" t="s">
        <v>52</v>
      </c>
      <c r="F154" s="12" t="s">
        <v>4</v>
      </c>
      <c r="G154" s="12"/>
      <c r="H154" s="12"/>
      <c r="I154" s="12"/>
      <c r="J154" s="12"/>
      <c r="K154" s="12"/>
      <c r="L154" s="21">
        <v>0</v>
      </c>
      <c r="M154" s="22">
        <v>804.53416000000004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  <c r="W154" s="22">
        <v>0</v>
      </c>
      <c r="X154" s="22">
        <v>0</v>
      </c>
      <c r="Y154" s="22">
        <v>0</v>
      </c>
      <c r="Z154" s="22">
        <v>0</v>
      </c>
      <c r="AA154" s="22">
        <v>0</v>
      </c>
      <c r="AB154" s="22">
        <v>0</v>
      </c>
      <c r="AC154" s="22">
        <v>0</v>
      </c>
      <c r="AD154" s="22">
        <v>804.53416000000004</v>
      </c>
      <c r="AE154" s="22">
        <v>0</v>
      </c>
      <c r="AF154" s="22">
        <v>0</v>
      </c>
      <c r="AG154" s="22">
        <v>804.53416000000004</v>
      </c>
      <c r="AH154" s="22">
        <v>-804.53416000000004</v>
      </c>
      <c r="AI154" s="22">
        <v>804.53416000000004</v>
      </c>
      <c r="AJ154" s="23">
        <v>0</v>
      </c>
      <c r="AK154" s="27">
        <f t="shared" si="2"/>
        <v>100</v>
      </c>
      <c r="AL154" s="4">
        <v>0</v>
      </c>
      <c r="AM154" s="2"/>
    </row>
    <row r="155" spans="2:39" ht="27" customHeight="1" outlineLevel="6" x14ac:dyDescent="0.25">
      <c r="B155" s="20" t="s">
        <v>152</v>
      </c>
      <c r="C155" s="12" t="s">
        <v>1</v>
      </c>
      <c r="D155" s="12" t="s">
        <v>69</v>
      </c>
      <c r="E155" s="12" t="s">
        <v>52</v>
      </c>
      <c r="F155" s="12" t="s">
        <v>13</v>
      </c>
      <c r="G155" s="12"/>
      <c r="H155" s="12"/>
      <c r="I155" s="12"/>
      <c r="J155" s="12"/>
      <c r="K155" s="12"/>
      <c r="L155" s="21">
        <v>0</v>
      </c>
      <c r="M155" s="22">
        <v>804.53416000000004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  <c r="W155" s="22">
        <v>0</v>
      </c>
      <c r="X155" s="22">
        <v>0</v>
      </c>
      <c r="Y155" s="22">
        <v>0</v>
      </c>
      <c r="Z155" s="22">
        <v>0</v>
      </c>
      <c r="AA155" s="22">
        <v>0</v>
      </c>
      <c r="AB155" s="22">
        <v>0</v>
      </c>
      <c r="AC155" s="22">
        <v>0</v>
      </c>
      <c r="AD155" s="22">
        <v>804.53416000000004</v>
      </c>
      <c r="AE155" s="22">
        <v>0</v>
      </c>
      <c r="AF155" s="22">
        <v>0</v>
      </c>
      <c r="AG155" s="22">
        <v>804.53416000000004</v>
      </c>
      <c r="AH155" s="22">
        <v>-804.53416000000004</v>
      </c>
      <c r="AI155" s="22">
        <v>804.53416000000004</v>
      </c>
      <c r="AJ155" s="23">
        <v>0</v>
      </c>
      <c r="AK155" s="27">
        <f t="shared" si="2"/>
        <v>100</v>
      </c>
      <c r="AL155" s="4">
        <v>0</v>
      </c>
      <c r="AM155" s="2"/>
    </row>
    <row r="156" spans="2:39" ht="38.25" outlineLevel="5" x14ac:dyDescent="0.25">
      <c r="B156" s="20" t="s">
        <v>223</v>
      </c>
      <c r="C156" s="12" t="s">
        <v>1</v>
      </c>
      <c r="D156" s="12" t="s">
        <v>69</v>
      </c>
      <c r="E156" s="12" t="s">
        <v>84</v>
      </c>
      <c r="F156" s="12" t="s">
        <v>4</v>
      </c>
      <c r="G156" s="12"/>
      <c r="H156" s="12"/>
      <c r="I156" s="12"/>
      <c r="J156" s="12"/>
      <c r="K156" s="12"/>
      <c r="L156" s="21">
        <v>0</v>
      </c>
      <c r="M156" s="22">
        <v>4.7907200000000003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  <c r="AC156" s="22">
        <v>0</v>
      </c>
      <c r="AD156" s="22">
        <v>4.5907200000000001</v>
      </c>
      <c r="AE156" s="22">
        <v>0</v>
      </c>
      <c r="AF156" s="22">
        <v>0</v>
      </c>
      <c r="AG156" s="22">
        <v>4.5907200000000001</v>
      </c>
      <c r="AH156" s="22">
        <v>-4.5907200000000001</v>
      </c>
      <c r="AI156" s="22">
        <v>4.7907200000000003</v>
      </c>
      <c r="AJ156" s="23">
        <v>0</v>
      </c>
      <c r="AK156" s="27">
        <f t="shared" si="2"/>
        <v>95.825262173535492</v>
      </c>
      <c r="AL156" s="4">
        <v>0</v>
      </c>
      <c r="AM156" s="2"/>
    </row>
    <row r="157" spans="2:39" ht="27.75" customHeight="1" outlineLevel="6" x14ac:dyDescent="0.25">
      <c r="B157" s="20" t="s">
        <v>152</v>
      </c>
      <c r="C157" s="12" t="s">
        <v>1</v>
      </c>
      <c r="D157" s="12" t="s">
        <v>69</v>
      </c>
      <c r="E157" s="12" t="s">
        <v>84</v>
      </c>
      <c r="F157" s="12" t="s">
        <v>13</v>
      </c>
      <c r="G157" s="12"/>
      <c r="H157" s="12"/>
      <c r="I157" s="12"/>
      <c r="J157" s="12"/>
      <c r="K157" s="12"/>
      <c r="L157" s="21">
        <v>0</v>
      </c>
      <c r="M157" s="22">
        <v>4.7907200000000003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  <c r="W157" s="22">
        <v>0</v>
      </c>
      <c r="X157" s="22">
        <v>0</v>
      </c>
      <c r="Y157" s="22">
        <v>0</v>
      </c>
      <c r="Z157" s="22">
        <v>0</v>
      </c>
      <c r="AA157" s="22">
        <v>0</v>
      </c>
      <c r="AB157" s="22">
        <v>0</v>
      </c>
      <c r="AC157" s="22">
        <v>0</v>
      </c>
      <c r="AD157" s="22">
        <v>4.5907200000000001</v>
      </c>
      <c r="AE157" s="22">
        <v>0</v>
      </c>
      <c r="AF157" s="22">
        <v>0</v>
      </c>
      <c r="AG157" s="22">
        <v>4.5907200000000001</v>
      </c>
      <c r="AH157" s="22">
        <v>-4.5907200000000001</v>
      </c>
      <c r="AI157" s="22">
        <v>4.7907200000000003</v>
      </c>
      <c r="AJ157" s="23">
        <v>0</v>
      </c>
      <c r="AK157" s="27">
        <f t="shared" si="2"/>
        <v>95.825262173535492</v>
      </c>
      <c r="AL157" s="4">
        <v>0</v>
      </c>
      <c r="AM157" s="2"/>
    </row>
    <row r="158" spans="2:39" ht="89.25" outlineLevel="3" x14ac:dyDescent="0.25">
      <c r="B158" s="20" t="s">
        <v>224</v>
      </c>
      <c r="C158" s="12" t="s">
        <v>1</v>
      </c>
      <c r="D158" s="12" t="s">
        <v>69</v>
      </c>
      <c r="E158" s="12" t="s">
        <v>85</v>
      </c>
      <c r="F158" s="12" t="s">
        <v>4</v>
      </c>
      <c r="G158" s="12"/>
      <c r="H158" s="12"/>
      <c r="I158" s="12"/>
      <c r="J158" s="12"/>
      <c r="K158" s="12"/>
      <c r="L158" s="21">
        <v>0</v>
      </c>
      <c r="M158" s="22">
        <v>5329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  <c r="W158" s="22">
        <v>0</v>
      </c>
      <c r="X158" s="22">
        <v>0</v>
      </c>
      <c r="Y158" s="22">
        <v>0</v>
      </c>
      <c r="Z158" s="22">
        <v>0</v>
      </c>
      <c r="AA158" s="22">
        <v>0</v>
      </c>
      <c r="AB158" s="22">
        <v>0</v>
      </c>
      <c r="AC158" s="22">
        <v>0</v>
      </c>
      <c r="AD158" s="22">
        <v>5326.4819600000001</v>
      </c>
      <c r="AE158" s="22">
        <v>0</v>
      </c>
      <c r="AF158" s="22">
        <v>0</v>
      </c>
      <c r="AG158" s="22">
        <v>5326.4819600000001</v>
      </c>
      <c r="AH158" s="22">
        <v>-5326.4819600000001</v>
      </c>
      <c r="AI158" s="22">
        <v>5329</v>
      </c>
      <c r="AJ158" s="23">
        <v>0</v>
      </c>
      <c r="AK158" s="27">
        <f t="shared" ref="AK158:AK218" si="3">AD158/M158*100</f>
        <v>99.952748358040907</v>
      </c>
      <c r="AL158" s="4">
        <v>0</v>
      </c>
      <c r="AM158" s="2"/>
    </row>
    <row r="159" spans="2:39" ht="38.25" outlineLevel="5" x14ac:dyDescent="0.25">
      <c r="B159" s="20" t="s">
        <v>225</v>
      </c>
      <c r="C159" s="12" t="s">
        <v>1</v>
      </c>
      <c r="D159" s="12" t="s">
        <v>69</v>
      </c>
      <c r="E159" s="12" t="s">
        <v>86</v>
      </c>
      <c r="F159" s="12" t="s">
        <v>4</v>
      </c>
      <c r="G159" s="12"/>
      <c r="H159" s="12"/>
      <c r="I159" s="12"/>
      <c r="J159" s="12"/>
      <c r="K159" s="12"/>
      <c r="L159" s="21">
        <v>0</v>
      </c>
      <c r="M159" s="22">
        <v>5329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0</v>
      </c>
      <c r="AB159" s="22">
        <v>0</v>
      </c>
      <c r="AC159" s="22">
        <v>0</v>
      </c>
      <c r="AD159" s="22">
        <v>5326.4819600000001</v>
      </c>
      <c r="AE159" s="22">
        <v>0</v>
      </c>
      <c r="AF159" s="22">
        <v>0</v>
      </c>
      <c r="AG159" s="22">
        <v>5326.4819600000001</v>
      </c>
      <c r="AH159" s="22">
        <v>-5326.4819600000001</v>
      </c>
      <c r="AI159" s="22">
        <v>5329</v>
      </c>
      <c r="AJ159" s="23">
        <v>0</v>
      </c>
      <c r="AK159" s="27">
        <f t="shared" si="3"/>
        <v>99.952748358040907</v>
      </c>
      <c r="AL159" s="4">
        <v>0</v>
      </c>
      <c r="AM159" s="2"/>
    </row>
    <row r="160" spans="2:39" ht="38.25" outlineLevel="6" x14ac:dyDescent="0.25">
      <c r="B160" s="20" t="s">
        <v>226</v>
      </c>
      <c r="C160" s="12" t="s">
        <v>1</v>
      </c>
      <c r="D160" s="12" t="s">
        <v>69</v>
      </c>
      <c r="E160" s="12" t="s">
        <v>86</v>
      </c>
      <c r="F160" s="12" t="s">
        <v>87</v>
      </c>
      <c r="G160" s="12"/>
      <c r="H160" s="12"/>
      <c r="I160" s="12"/>
      <c r="J160" s="12"/>
      <c r="K160" s="12"/>
      <c r="L160" s="21">
        <v>0</v>
      </c>
      <c r="M160" s="22">
        <v>5329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  <c r="W160" s="22">
        <v>0</v>
      </c>
      <c r="X160" s="22">
        <v>0</v>
      </c>
      <c r="Y160" s="22">
        <v>0</v>
      </c>
      <c r="Z160" s="22">
        <v>0</v>
      </c>
      <c r="AA160" s="22">
        <v>0</v>
      </c>
      <c r="AB160" s="22">
        <v>0</v>
      </c>
      <c r="AC160" s="22">
        <v>0</v>
      </c>
      <c r="AD160" s="22">
        <v>5326.4819600000001</v>
      </c>
      <c r="AE160" s="22">
        <v>0</v>
      </c>
      <c r="AF160" s="22">
        <v>0</v>
      </c>
      <c r="AG160" s="22">
        <v>5326.4819600000001</v>
      </c>
      <c r="AH160" s="22">
        <v>-5326.4819600000001</v>
      </c>
      <c r="AI160" s="22">
        <v>5329</v>
      </c>
      <c r="AJ160" s="23">
        <v>0</v>
      </c>
      <c r="AK160" s="27">
        <f t="shared" si="3"/>
        <v>99.952748358040907</v>
      </c>
      <c r="AL160" s="4">
        <v>0</v>
      </c>
      <c r="AM160" s="2"/>
    </row>
    <row r="161" spans="2:39" ht="25.5" outlineLevel="2" x14ac:dyDescent="0.25">
      <c r="B161" s="20" t="s">
        <v>227</v>
      </c>
      <c r="C161" s="12" t="s">
        <v>1</v>
      </c>
      <c r="D161" s="12" t="s">
        <v>88</v>
      </c>
      <c r="E161" s="12" t="s">
        <v>3</v>
      </c>
      <c r="F161" s="12" t="s">
        <v>4</v>
      </c>
      <c r="G161" s="12"/>
      <c r="H161" s="12"/>
      <c r="I161" s="12"/>
      <c r="J161" s="12"/>
      <c r="K161" s="12"/>
      <c r="L161" s="21">
        <v>0</v>
      </c>
      <c r="M161" s="22">
        <v>229502.0729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2">
        <v>0</v>
      </c>
      <c r="W161" s="22">
        <v>0</v>
      </c>
      <c r="X161" s="22">
        <v>0</v>
      </c>
      <c r="Y161" s="22">
        <v>0</v>
      </c>
      <c r="Z161" s="22">
        <v>0</v>
      </c>
      <c r="AA161" s="22">
        <v>0</v>
      </c>
      <c r="AB161" s="22">
        <v>0</v>
      </c>
      <c r="AC161" s="22">
        <v>0</v>
      </c>
      <c r="AD161" s="22">
        <v>226165.04500000001</v>
      </c>
      <c r="AE161" s="22">
        <v>0</v>
      </c>
      <c r="AF161" s="22">
        <v>0</v>
      </c>
      <c r="AG161" s="22">
        <v>226165.04500000001</v>
      </c>
      <c r="AH161" s="22">
        <v>-226165.04500000001</v>
      </c>
      <c r="AI161" s="22">
        <v>229502.0729</v>
      </c>
      <c r="AJ161" s="23">
        <v>0</v>
      </c>
      <c r="AK161" s="27">
        <f t="shared" si="3"/>
        <v>98.545970475197393</v>
      </c>
      <c r="AL161" s="4">
        <v>0</v>
      </c>
      <c r="AM161" s="2"/>
    </row>
    <row r="162" spans="2:39" ht="76.5" outlineLevel="3" x14ac:dyDescent="0.25">
      <c r="B162" s="20" t="s">
        <v>189</v>
      </c>
      <c r="C162" s="12" t="s">
        <v>1</v>
      </c>
      <c r="D162" s="12" t="s">
        <v>88</v>
      </c>
      <c r="E162" s="12" t="s">
        <v>50</v>
      </c>
      <c r="F162" s="12" t="s">
        <v>4</v>
      </c>
      <c r="G162" s="12"/>
      <c r="H162" s="12"/>
      <c r="I162" s="12"/>
      <c r="J162" s="12"/>
      <c r="K162" s="12"/>
      <c r="L162" s="21">
        <v>0</v>
      </c>
      <c r="M162" s="22">
        <v>116444.518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0</v>
      </c>
      <c r="Y162" s="22">
        <v>0</v>
      </c>
      <c r="Z162" s="22">
        <v>0</v>
      </c>
      <c r="AA162" s="22">
        <v>0</v>
      </c>
      <c r="AB162" s="22">
        <v>0</v>
      </c>
      <c r="AC162" s="22">
        <v>0</v>
      </c>
      <c r="AD162" s="22">
        <v>113132.56452</v>
      </c>
      <c r="AE162" s="22">
        <v>0</v>
      </c>
      <c r="AF162" s="22">
        <v>0</v>
      </c>
      <c r="AG162" s="22">
        <v>113132.56452</v>
      </c>
      <c r="AH162" s="22">
        <v>-113132.56452</v>
      </c>
      <c r="AI162" s="22">
        <v>116444.518</v>
      </c>
      <c r="AJ162" s="23">
        <v>0</v>
      </c>
      <c r="AK162" s="27">
        <f t="shared" si="3"/>
        <v>97.155766937864783</v>
      </c>
      <c r="AL162" s="4">
        <v>0</v>
      </c>
      <c r="AM162" s="2"/>
    </row>
    <row r="163" spans="2:39" ht="39.75" customHeight="1" outlineLevel="5" x14ac:dyDescent="0.25">
      <c r="B163" s="20" t="s">
        <v>228</v>
      </c>
      <c r="C163" s="12" t="s">
        <v>1</v>
      </c>
      <c r="D163" s="12" t="s">
        <v>88</v>
      </c>
      <c r="E163" s="12" t="s">
        <v>89</v>
      </c>
      <c r="F163" s="12" t="s">
        <v>4</v>
      </c>
      <c r="G163" s="12"/>
      <c r="H163" s="12"/>
      <c r="I163" s="12"/>
      <c r="J163" s="12"/>
      <c r="K163" s="12"/>
      <c r="L163" s="21">
        <v>0</v>
      </c>
      <c r="M163" s="22">
        <v>4899.518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22">
        <v>0</v>
      </c>
      <c r="X163" s="22">
        <v>0</v>
      </c>
      <c r="Y163" s="22">
        <v>0</v>
      </c>
      <c r="Z163" s="22">
        <v>0</v>
      </c>
      <c r="AA163" s="22">
        <v>0</v>
      </c>
      <c r="AB163" s="22">
        <v>0</v>
      </c>
      <c r="AC163" s="22">
        <v>0</v>
      </c>
      <c r="AD163" s="22">
        <v>2332.5645199999999</v>
      </c>
      <c r="AE163" s="22">
        <v>0</v>
      </c>
      <c r="AF163" s="22">
        <v>0</v>
      </c>
      <c r="AG163" s="22">
        <v>2332.5645199999999</v>
      </c>
      <c r="AH163" s="22">
        <v>-2332.5645199999999</v>
      </c>
      <c r="AI163" s="22">
        <v>4899.518</v>
      </c>
      <c r="AJ163" s="23">
        <v>0</v>
      </c>
      <c r="AK163" s="27">
        <f t="shared" si="3"/>
        <v>47.608040627669901</v>
      </c>
      <c r="AL163" s="4">
        <v>0</v>
      </c>
      <c r="AM163" s="2"/>
    </row>
    <row r="164" spans="2:39" ht="27.75" customHeight="1" outlineLevel="6" x14ac:dyDescent="0.25">
      <c r="B164" s="20" t="s">
        <v>152</v>
      </c>
      <c r="C164" s="12" t="s">
        <v>1</v>
      </c>
      <c r="D164" s="12" t="s">
        <v>88</v>
      </c>
      <c r="E164" s="12" t="s">
        <v>89</v>
      </c>
      <c r="F164" s="12" t="s">
        <v>13</v>
      </c>
      <c r="G164" s="12"/>
      <c r="H164" s="12"/>
      <c r="I164" s="12"/>
      <c r="J164" s="12"/>
      <c r="K164" s="12"/>
      <c r="L164" s="21">
        <v>0</v>
      </c>
      <c r="M164" s="22">
        <v>2397.518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22">
        <v>0</v>
      </c>
      <c r="W164" s="22">
        <v>0</v>
      </c>
      <c r="X164" s="22">
        <v>0</v>
      </c>
      <c r="Y164" s="22">
        <v>0</v>
      </c>
      <c r="Z164" s="22">
        <v>0</v>
      </c>
      <c r="AA164" s="22">
        <v>0</v>
      </c>
      <c r="AB164" s="22">
        <v>0</v>
      </c>
      <c r="AC164" s="22">
        <v>0</v>
      </c>
      <c r="AD164" s="22">
        <v>0</v>
      </c>
      <c r="AE164" s="22">
        <v>0</v>
      </c>
      <c r="AF164" s="22">
        <v>0</v>
      </c>
      <c r="AG164" s="22">
        <v>0</v>
      </c>
      <c r="AH164" s="22">
        <v>0</v>
      </c>
      <c r="AI164" s="22">
        <v>2397.518</v>
      </c>
      <c r="AJ164" s="23">
        <v>0</v>
      </c>
      <c r="AK164" s="27">
        <f t="shared" si="3"/>
        <v>0</v>
      </c>
      <c r="AL164" s="4">
        <v>0</v>
      </c>
      <c r="AM164" s="2"/>
    </row>
    <row r="165" spans="2:39" ht="38.25" outlineLevel="6" x14ac:dyDescent="0.25">
      <c r="B165" s="20" t="s">
        <v>226</v>
      </c>
      <c r="C165" s="12" t="s">
        <v>1</v>
      </c>
      <c r="D165" s="12" t="s">
        <v>88</v>
      </c>
      <c r="E165" s="12" t="s">
        <v>89</v>
      </c>
      <c r="F165" s="12" t="s">
        <v>87</v>
      </c>
      <c r="G165" s="12"/>
      <c r="H165" s="12"/>
      <c r="I165" s="12"/>
      <c r="J165" s="12"/>
      <c r="K165" s="12"/>
      <c r="L165" s="21">
        <v>0</v>
      </c>
      <c r="M165" s="22">
        <v>2502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0</v>
      </c>
      <c r="AB165" s="22">
        <v>0</v>
      </c>
      <c r="AC165" s="22">
        <v>0</v>
      </c>
      <c r="AD165" s="22">
        <v>2332.5645199999999</v>
      </c>
      <c r="AE165" s="22">
        <v>0</v>
      </c>
      <c r="AF165" s="22">
        <v>0</v>
      </c>
      <c r="AG165" s="22">
        <v>2332.5645199999999</v>
      </c>
      <c r="AH165" s="22">
        <v>-2332.5645199999999</v>
      </c>
      <c r="AI165" s="22">
        <v>2502</v>
      </c>
      <c r="AJ165" s="23">
        <v>0</v>
      </c>
      <c r="AK165" s="27">
        <f t="shared" si="3"/>
        <v>93.227998401278981</v>
      </c>
      <c r="AL165" s="4">
        <v>0</v>
      </c>
      <c r="AM165" s="2"/>
    </row>
    <row r="166" spans="2:39" ht="25.5" outlineLevel="4" x14ac:dyDescent="0.25">
      <c r="B166" s="20" t="s">
        <v>190</v>
      </c>
      <c r="C166" s="12" t="s">
        <v>1</v>
      </c>
      <c r="D166" s="12" t="s">
        <v>88</v>
      </c>
      <c r="E166" s="12" t="s">
        <v>51</v>
      </c>
      <c r="F166" s="12" t="s">
        <v>4</v>
      </c>
      <c r="G166" s="12"/>
      <c r="H166" s="12"/>
      <c r="I166" s="12"/>
      <c r="J166" s="12"/>
      <c r="K166" s="12"/>
      <c r="L166" s="21">
        <v>0</v>
      </c>
      <c r="M166" s="22">
        <v>111545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0</v>
      </c>
      <c r="W166" s="22">
        <v>0</v>
      </c>
      <c r="X166" s="22">
        <v>0</v>
      </c>
      <c r="Y166" s="22">
        <v>0</v>
      </c>
      <c r="Z166" s="22">
        <v>0</v>
      </c>
      <c r="AA166" s="22">
        <v>0</v>
      </c>
      <c r="AB166" s="22">
        <v>0</v>
      </c>
      <c r="AC166" s="22">
        <v>0</v>
      </c>
      <c r="AD166" s="22">
        <v>110800</v>
      </c>
      <c r="AE166" s="22">
        <v>0</v>
      </c>
      <c r="AF166" s="22">
        <v>0</v>
      </c>
      <c r="AG166" s="22">
        <v>110800</v>
      </c>
      <c r="AH166" s="22">
        <v>-110800</v>
      </c>
      <c r="AI166" s="22">
        <v>111545</v>
      </c>
      <c r="AJ166" s="23">
        <v>0</v>
      </c>
      <c r="AK166" s="27">
        <f t="shared" si="3"/>
        <v>99.33210811779999</v>
      </c>
      <c r="AL166" s="4">
        <v>0</v>
      </c>
      <c r="AM166" s="2"/>
    </row>
    <row r="167" spans="2:39" ht="54.75" customHeight="1" outlineLevel="5" x14ac:dyDescent="0.25">
      <c r="B167" s="20" t="s">
        <v>229</v>
      </c>
      <c r="C167" s="12" t="s">
        <v>1</v>
      </c>
      <c r="D167" s="12" t="s">
        <v>88</v>
      </c>
      <c r="E167" s="12" t="s">
        <v>90</v>
      </c>
      <c r="F167" s="12" t="s">
        <v>4</v>
      </c>
      <c r="G167" s="12"/>
      <c r="H167" s="12"/>
      <c r="I167" s="12"/>
      <c r="J167" s="12"/>
      <c r="K167" s="12"/>
      <c r="L167" s="21">
        <v>0</v>
      </c>
      <c r="M167" s="22">
        <v>73853.688999999998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0</v>
      </c>
      <c r="AB167" s="22">
        <v>0</v>
      </c>
      <c r="AC167" s="22">
        <v>0</v>
      </c>
      <c r="AD167" s="22">
        <v>73853.688999999998</v>
      </c>
      <c r="AE167" s="22">
        <v>0</v>
      </c>
      <c r="AF167" s="22">
        <v>0</v>
      </c>
      <c r="AG167" s="22">
        <v>73853.688999999998</v>
      </c>
      <c r="AH167" s="22">
        <v>-73853.688999999998</v>
      </c>
      <c r="AI167" s="22">
        <v>73853.688999999998</v>
      </c>
      <c r="AJ167" s="23">
        <v>0</v>
      </c>
      <c r="AK167" s="27">
        <f t="shared" si="3"/>
        <v>100</v>
      </c>
      <c r="AL167" s="4">
        <v>0</v>
      </c>
      <c r="AM167" s="2"/>
    </row>
    <row r="168" spans="2:39" ht="38.25" outlineLevel="6" x14ac:dyDescent="0.25">
      <c r="B168" s="20" t="s">
        <v>226</v>
      </c>
      <c r="C168" s="12" t="s">
        <v>1</v>
      </c>
      <c r="D168" s="12" t="s">
        <v>88</v>
      </c>
      <c r="E168" s="12" t="s">
        <v>90</v>
      </c>
      <c r="F168" s="12" t="s">
        <v>87</v>
      </c>
      <c r="G168" s="12"/>
      <c r="H168" s="12"/>
      <c r="I168" s="12"/>
      <c r="J168" s="12"/>
      <c r="K168" s="12"/>
      <c r="L168" s="21">
        <v>0</v>
      </c>
      <c r="M168" s="22">
        <v>73853.688999999998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0</v>
      </c>
      <c r="AA168" s="22">
        <v>0</v>
      </c>
      <c r="AB168" s="22">
        <v>0</v>
      </c>
      <c r="AC168" s="22">
        <v>0</v>
      </c>
      <c r="AD168" s="22">
        <v>73853.688999999998</v>
      </c>
      <c r="AE168" s="22">
        <v>0</v>
      </c>
      <c r="AF168" s="22">
        <v>0</v>
      </c>
      <c r="AG168" s="22">
        <v>73853.688999999998</v>
      </c>
      <c r="AH168" s="22">
        <v>-73853.688999999998</v>
      </c>
      <c r="AI168" s="22">
        <v>73853.688999999998</v>
      </c>
      <c r="AJ168" s="23">
        <v>0</v>
      </c>
      <c r="AK168" s="27">
        <f t="shared" si="3"/>
        <v>100</v>
      </c>
      <c r="AL168" s="4">
        <v>0</v>
      </c>
      <c r="AM168" s="2"/>
    </row>
    <row r="169" spans="2:39" ht="63.75" outlineLevel="5" x14ac:dyDescent="0.25">
      <c r="B169" s="20" t="s">
        <v>230</v>
      </c>
      <c r="C169" s="12" t="s">
        <v>1</v>
      </c>
      <c r="D169" s="12" t="s">
        <v>88</v>
      </c>
      <c r="E169" s="12" t="s">
        <v>91</v>
      </c>
      <c r="F169" s="12" t="s">
        <v>4</v>
      </c>
      <c r="G169" s="12"/>
      <c r="H169" s="12"/>
      <c r="I169" s="12"/>
      <c r="J169" s="12"/>
      <c r="K169" s="12"/>
      <c r="L169" s="21">
        <v>0</v>
      </c>
      <c r="M169" s="22">
        <v>170.554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2">
        <v>0</v>
      </c>
      <c r="AA169" s="22">
        <v>0</v>
      </c>
      <c r="AB169" s="22">
        <v>0</v>
      </c>
      <c r="AC169" s="22">
        <v>0</v>
      </c>
      <c r="AD169" s="22">
        <v>170.554</v>
      </c>
      <c r="AE169" s="22">
        <v>0</v>
      </c>
      <c r="AF169" s="22">
        <v>0</v>
      </c>
      <c r="AG169" s="22">
        <v>170.554</v>
      </c>
      <c r="AH169" s="22">
        <v>-170.554</v>
      </c>
      <c r="AI169" s="22">
        <v>170.554</v>
      </c>
      <c r="AJ169" s="23">
        <v>0</v>
      </c>
      <c r="AK169" s="27">
        <f t="shared" si="3"/>
        <v>100</v>
      </c>
      <c r="AL169" s="4">
        <v>0</v>
      </c>
      <c r="AM169" s="2"/>
    </row>
    <row r="170" spans="2:39" ht="27" customHeight="1" outlineLevel="6" x14ac:dyDescent="0.25">
      <c r="B170" s="20" t="s">
        <v>152</v>
      </c>
      <c r="C170" s="12" t="s">
        <v>1</v>
      </c>
      <c r="D170" s="12" t="s">
        <v>88</v>
      </c>
      <c r="E170" s="12" t="s">
        <v>91</v>
      </c>
      <c r="F170" s="12" t="s">
        <v>13</v>
      </c>
      <c r="G170" s="12"/>
      <c r="H170" s="12"/>
      <c r="I170" s="12"/>
      <c r="J170" s="12"/>
      <c r="K170" s="12"/>
      <c r="L170" s="21">
        <v>0</v>
      </c>
      <c r="M170" s="22">
        <v>60.000160000000001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  <c r="W170" s="22">
        <v>0</v>
      </c>
      <c r="X170" s="22">
        <v>0</v>
      </c>
      <c r="Y170" s="22">
        <v>0</v>
      </c>
      <c r="Z170" s="22">
        <v>0</v>
      </c>
      <c r="AA170" s="22">
        <v>0</v>
      </c>
      <c r="AB170" s="22">
        <v>0</v>
      </c>
      <c r="AC170" s="22">
        <v>0</v>
      </c>
      <c r="AD170" s="22">
        <v>60.000160000000001</v>
      </c>
      <c r="AE170" s="22">
        <v>0</v>
      </c>
      <c r="AF170" s="22">
        <v>0</v>
      </c>
      <c r="AG170" s="22">
        <v>60.000160000000001</v>
      </c>
      <c r="AH170" s="22">
        <v>-60.000160000000001</v>
      </c>
      <c r="AI170" s="22">
        <v>60.000160000000001</v>
      </c>
      <c r="AJ170" s="23">
        <v>0</v>
      </c>
      <c r="AK170" s="27">
        <f t="shared" si="3"/>
        <v>100</v>
      </c>
      <c r="AL170" s="4">
        <v>0</v>
      </c>
      <c r="AM170" s="2"/>
    </row>
    <row r="171" spans="2:39" ht="38.25" outlineLevel="6" x14ac:dyDescent="0.25">
      <c r="B171" s="20" t="s">
        <v>226</v>
      </c>
      <c r="C171" s="12" t="s">
        <v>1</v>
      </c>
      <c r="D171" s="12" t="s">
        <v>88</v>
      </c>
      <c r="E171" s="12" t="s">
        <v>91</v>
      </c>
      <c r="F171" s="12" t="s">
        <v>87</v>
      </c>
      <c r="G171" s="12"/>
      <c r="H171" s="12"/>
      <c r="I171" s="12"/>
      <c r="J171" s="12"/>
      <c r="K171" s="12"/>
      <c r="L171" s="21">
        <v>0</v>
      </c>
      <c r="M171" s="22">
        <v>110.55383999999999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2">
        <v>0</v>
      </c>
      <c r="AA171" s="22">
        <v>0</v>
      </c>
      <c r="AB171" s="22">
        <v>0</v>
      </c>
      <c r="AC171" s="22">
        <v>0</v>
      </c>
      <c r="AD171" s="22">
        <v>110.55383999999999</v>
      </c>
      <c r="AE171" s="22">
        <v>0</v>
      </c>
      <c r="AF171" s="22">
        <v>0</v>
      </c>
      <c r="AG171" s="22">
        <v>110.55383999999999</v>
      </c>
      <c r="AH171" s="22">
        <v>-110.55383999999999</v>
      </c>
      <c r="AI171" s="22">
        <v>110.55383999999999</v>
      </c>
      <c r="AJ171" s="23">
        <v>0</v>
      </c>
      <c r="AK171" s="27">
        <f t="shared" si="3"/>
        <v>100</v>
      </c>
      <c r="AL171" s="4">
        <v>0</v>
      </c>
      <c r="AM171" s="2"/>
    </row>
    <row r="172" spans="2:39" ht="76.5" outlineLevel="5" x14ac:dyDescent="0.25">
      <c r="B172" s="20" t="s">
        <v>231</v>
      </c>
      <c r="C172" s="12" t="s">
        <v>1</v>
      </c>
      <c r="D172" s="12" t="s">
        <v>88</v>
      </c>
      <c r="E172" s="12" t="s">
        <v>92</v>
      </c>
      <c r="F172" s="12" t="s">
        <v>4</v>
      </c>
      <c r="G172" s="12"/>
      <c r="H172" s="12"/>
      <c r="I172" s="12"/>
      <c r="J172" s="12"/>
      <c r="K172" s="12"/>
      <c r="L172" s="21">
        <v>0</v>
      </c>
      <c r="M172" s="22">
        <v>8635.9570000000003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  <c r="AC172" s="22">
        <v>0</v>
      </c>
      <c r="AD172" s="22">
        <v>7890.9570000000003</v>
      </c>
      <c r="AE172" s="22">
        <v>0</v>
      </c>
      <c r="AF172" s="22">
        <v>0</v>
      </c>
      <c r="AG172" s="22">
        <v>7890.9570000000003</v>
      </c>
      <c r="AH172" s="22">
        <v>-7890.9570000000003</v>
      </c>
      <c r="AI172" s="22">
        <v>8635.9570000000003</v>
      </c>
      <c r="AJ172" s="23">
        <v>0</v>
      </c>
      <c r="AK172" s="27">
        <f t="shared" si="3"/>
        <v>91.373278028132844</v>
      </c>
      <c r="AL172" s="4">
        <v>0</v>
      </c>
      <c r="AM172" s="2"/>
    </row>
    <row r="173" spans="2:39" ht="38.25" outlineLevel="6" x14ac:dyDescent="0.25">
      <c r="B173" s="20" t="s">
        <v>226</v>
      </c>
      <c r="C173" s="12" t="s">
        <v>1</v>
      </c>
      <c r="D173" s="12" t="s">
        <v>88</v>
      </c>
      <c r="E173" s="12" t="s">
        <v>92</v>
      </c>
      <c r="F173" s="12" t="s">
        <v>87</v>
      </c>
      <c r="G173" s="12"/>
      <c r="H173" s="12"/>
      <c r="I173" s="12"/>
      <c r="J173" s="12"/>
      <c r="K173" s="12"/>
      <c r="L173" s="21">
        <v>0</v>
      </c>
      <c r="M173" s="22">
        <v>8635.9570000000003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  <c r="W173" s="22">
        <v>0</v>
      </c>
      <c r="X173" s="22">
        <v>0</v>
      </c>
      <c r="Y173" s="22">
        <v>0</v>
      </c>
      <c r="Z173" s="22">
        <v>0</v>
      </c>
      <c r="AA173" s="22">
        <v>0</v>
      </c>
      <c r="AB173" s="22">
        <v>0</v>
      </c>
      <c r="AC173" s="22">
        <v>0</v>
      </c>
      <c r="AD173" s="22">
        <v>7890.9570000000003</v>
      </c>
      <c r="AE173" s="22">
        <v>0</v>
      </c>
      <c r="AF173" s="22">
        <v>0</v>
      </c>
      <c r="AG173" s="22">
        <v>7890.9570000000003</v>
      </c>
      <c r="AH173" s="22">
        <v>-7890.9570000000003</v>
      </c>
      <c r="AI173" s="22">
        <v>8635.9570000000003</v>
      </c>
      <c r="AJ173" s="23">
        <v>0</v>
      </c>
      <c r="AK173" s="27">
        <f t="shared" si="3"/>
        <v>91.373278028132844</v>
      </c>
      <c r="AL173" s="4">
        <v>0</v>
      </c>
      <c r="AM173" s="2"/>
    </row>
    <row r="174" spans="2:39" ht="54" customHeight="1" outlineLevel="5" x14ac:dyDescent="0.25">
      <c r="B174" s="20" t="s">
        <v>229</v>
      </c>
      <c r="C174" s="12" t="s">
        <v>1</v>
      </c>
      <c r="D174" s="12" t="s">
        <v>88</v>
      </c>
      <c r="E174" s="12" t="s">
        <v>93</v>
      </c>
      <c r="F174" s="12" t="s">
        <v>4</v>
      </c>
      <c r="G174" s="12"/>
      <c r="H174" s="12"/>
      <c r="I174" s="12"/>
      <c r="J174" s="12"/>
      <c r="K174" s="12"/>
      <c r="L174" s="21">
        <v>0</v>
      </c>
      <c r="M174" s="22">
        <v>16884.8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22">
        <v>0</v>
      </c>
      <c r="AC174" s="22">
        <v>0</v>
      </c>
      <c r="AD174" s="22">
        <v>16884.8</v>
      </c>
      <c r="AE174" s="22">
        <v>0</v>
      </c>
      <c r="AF174" s="22">
        <v>0</v>
      </c>
      <c r="AG174" s="22">
        <v>16884.8</v>
      </c>
      <c r="AH174" s="22">
        <v>-16884.8</v>
      </c>
      <c r="AI174" s="22">
        <v>16884.8</v>
      </c>
      <c r="AJ174" s="23">
        <v>0</v>
      </c>
      <c r="AK174" s="27">
        <f t="shared" si="3"/>
        <v>100</v>
      </c>
      <c r="AL174" s="4">
        <v>0</v>
      </c>
      <c r="AM174" s="2"/>
    </row>
    <row r="175" spans="2:39" ht="27.75" customHeight="1" outlineLevel="6" x14ac:dyDescent="0.25">
      <c r="B175" s="20" t="s">
        <v>152</v>
      </c>
      <c r="C175" s="12" t="s">
        <v>1</v>
      </c>
      <c r="D175" s="12" t="s">
        <v>88</v>
      </c>
      <c r="E175" s="12" t="s">
        <v>93</v>
      </c>
      <c r="F175" s="12" t="s">
        <v>13</v>
      </c>
      <c r="G175" s="12"/>
      <c r="H175" s="12"/>
      <c r="I175" s="12"/>
      <c r="J175" s="12"/>
      <c r="K175" s="12"/>
      <c r="L175" s="21">
        <v>0</v>
      </c>
      <c r="M175" s="22">
        <v>5939.9998400000004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  <c r="W175" s="22">
        <v>0</v>
      </c>
      <c r="X175" s="22">
        <v>0</v>
      </c>
      <c r="Y175" s="22">
        <v>0</v>
      </c>
      <c r="Z175" s="22">
        <v>0</v>
      </c>
      <c r="AA175" s="22">
        <v>0</v>
      </c>
      <c r="AB175" s="22">
        <v>0</v>
      </c>
      <c r="AC175" s="22">
        <v>0</v>
      </c>
      <c r="AD175" s="22">
        <v>5939.9998400000004</v>
      </c>
      <c r="AE175" s="22">
        <v>0</v>
      </c>
      <c r="AF175" s="22">
        <v>0</v>
      </c>
      <c r="AG175" s="22">
        <v>5939.9998400000004</v>
      </c>
      <c r="AH175" s="22">
        <v>-5939.9998400000004</v>
      </c>
      <c r="AI175" s="22">
        <v>5939.9998400000004</v>
      </c>
      <c r="AJ175" s="23">
        <v>0</v>
      </c>
      <c r="AK175" s="27">
        <f t="shared" si="3"/>
        <v>100</v>
      </c>
      <c r="AL175" s="4">
        <v>0</v>
      </c>
      <c r="AM175" s="2"/>
    </row>
    <row r="176" spans="2:39" ht="38.25" outlineLevel="6" x14ac:dyDescent="0.25">
      <c r="B176" s="20" t="s">
        <v>226</v>
      </c>
      <c r="C176" s="12" t="s">
        <v>1</v>
      </c>
      <c r="D176" s="12" t="s">
        <v>88</v>
      </c>
      <c r="E176" s="12" t="s">
        <v>93</v>
      </c>
      <c r="F176" s="12" t="s">
        <v>87</v>
      </c>
      <c r="G176" s="12"/>
      <c r="H176" s="12"/>
      <c r="I176" s="12"/>
      <c r="J176" s="12"/>
      <c r="K176" s="12"/>
      <c r="L176" s="21">
        <v>0</v>
      </c>
      <c r="M176" s="22">
        <v>10944.800160000001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22">
        <v>0</v>
      </c>
      <c r="AB176" s="22">
        <v>0</v>
      </c>
      <c r="AC176" s="22">
        <v>0</v>
      </c>
      <c r="AD176" s="22">
        <v>10944.800160000001</v>
      </c>
      <c r="AE176" s="22">
        <v>0</v>
      </c>
      <c r="AF176" s="22">
        <v>0</v>
      </c>
      <c r="AG176" s="22">
        <v>10944.800160000001</v>
      </c>
      <c r="AH176" s="22">
        <v>-10944.800160000001</v>
      </c>
      <c r="AI176" s="22">
        <v>10944.800160000001</v>
      </c>
      <c r="AJ176" s="23">
        <v>0</v>
      </c>
      <c r="AK176" s="27">
        <f t="shared" si="3"/>
        <v>100</v>
      </c>
      <c r="AL176" s="4">
        <v>0</v>
      </c>
      <c r="AM176" s="2"/>
    </row>
    <row r="177" spans="2:39" ht="76.5" outlineLevel="5" x14ac:dyDescent="0.25">
      <c r="B177" s="20" t="s">
        <v>232</v>
      </c>
      <c r="C177" s="12" t="s">
        <v>1</v>
      </c>
      <c r="D177" s="12" t="s">
        <v>88</v>
      </c>
      <c r="E177" s="12" t="s">
        <v>94</v>
      </c>
      <c r="F177" s="12" t="s">
        <v>4</v>
      </c>
      <c r="G177" s="12"/>
      <c r="H177" s="12"/>
      <c r="I177" s="12"/>
      <c r="J177" s="12"/>
      <c r="K177" s="12"/>
      <c r="L177" s="21">
        <v>0</v>
      </c>
      <c r="M177" s="22">
        <v>12000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22">
        <v>0</v>
      </c>
      <c r="AC177" s="22">
        <v>0</v>
      </c>
      <c r="AD177" s="22">
        <v>12000</v>
      </c>
      <c r="AE177" s="22">
        <v>0</v>
      </c>
      <c r="AF177" s="22">
        <v>0</v>
      </c>
      <c r="AG177" s="22">
        <v>12000</v>
      </c>
      <c r="AH177" s="22">
        <v>-12000</v>
      </c>
      <c r="AI177" s="22">
        <v>12000</v>
      </c>
      <c r="AJ177" s="23">
        <v>0</v>
      </c>
      <c r="AK177" s="27">
        <f t="shared" si="3"/>
        <v>100</v>
      </c>
      <c r="AL177" s="4">
        <v>0</v>
      </c>
      <c r="AM177" s="2"/>
    </row>
    <row r="178" spans="2:39" ht="38.25" outlineLevel="6" x14ac:dyDescent="0.25">
      <c r="B178" s="20" t="s">
        <v>226</v>
      </c>
      <c r="C178" s="12" t="s">
        <v>1</v>
      </c>
      <c r="D178" s="12" t="s">
        <v>88</v>
      </c>
      <c r="E178" s="12" t="s">
        <v>94</v>
      </c>
      <c r="F178" s="12" t="s">
        <v>87</v>
      </c>
      <c r="G178" s="12"/>
      <c r="H178" s="12"/>
      <c r="I178" s="12"/>
      <c r="J178" s="12"/>
      <c r="K178" s="12"/>
      <c r="L178" s="21">
        <v>0</v>
      </c>
      <c r="M178" s="22">
        <v>12000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22">
        <v>0</v>
      </c>
      <c r="X178" s="22">
        <v>0</v>
      </c>
      <c r="Y178" s="22">
        <v>0</v>
      </c>
      <c r="Z178" s="22">
        <v>0</v>
      </c>
      <c r="AA178" s="22">
        <v>0</v>
      </c>
      <c r="AB178" s="22">
        <v>0</v>
      </c>
      <c r="AC178" s="22">
        <v>0</v>
      </c>
      <c r="AD178" s="22">
        <v>12000</v>
      </c>
      <c r="AE178" s="22">
        <v>0</v>
      </c>
      <c r="AF178" s="22">
        <v>0</v>
      </c>
      <c r="AG178" s="22">
        <v>12000</v>
      </c>
      <c r="AH178" s="22">
        <v>-12000</v>
      </c>
      <c r="AI178" s="22">
        <v>12000</v>
      </c>
      <c r="AJ178" s="23">
        <v>0</v>
      </c>
      <c r="AK178" s="27">
        <f t="shared" si="3"/>
        <v>100</v>
      </c>
      <c r="AL178" s="4">
        <v>0</v>
      </c>
      <c r="AM178" s="2"/>
    </row>
    <row r="179" spans="2:39" ht="64.5" customHeight="1" outlineLevel="3" x14ac:dyDescent="0.25">
      <c r="B179" s="20" t="s">
        <v>233</v>
      </c>
      <c r="C179" s="12" t="s">
        <v>1</v>
      </c>
      <c r="D179" s="12" t="s">
        <v>88</v>
      </c>
      <c r="E179" s="12" t="s">
        <v>95</v>
      </c>
      <c r="F179" s="12" t="s">
        <v>4</v>
      </c>
      <c r="G179" s="12"/>
      <c r="H179" s="12"/>
      <c r="I179" s="12"/>
      <c r="J179" s="12"/>
      <c r="K179" s="12"/>
      <c r="L179" s="21">
        <v>0</v>
      </c>
      <c r="M179" s="22">
        <v>106193.7049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  <c r="W179" s="22">
        <v>0</v>
      </c>
      <c r="X179" s="22">
        <v>0</v>
      </c>
      <c r="Y179" s="22">
        <v>0</v>
      </c>
      <c r="Z179" s="22">
        <v>0</v>
      </c>
      <c r="AA179" s="22">
        <v>0</v>
      </c>
      <c r="AB179" s="22">
        <v>0</v>
      </c>
      <c r="AC179" s="22">
        <v>0</v>
      </c>
      <c r="AD179" s="22">
        <v>106193.602</v>
      </c>
      <c r="AE179" s="22">
        <v>0</v>
      </c>
      <c r="AF179" s="22">
        <v>0</v>
      </c>
      <c r="AG179" s="22">
        <v>106193.602</v>
      </c>
      <c r="AH179" s="22">
        <v>-106193.602</v>
      </c>
      <c r="AI179" s="22">
        <v>106193.7049</v>
      </c>
      <c r="AJ179" s="23">
        <v>0</v>
      </c>
      <c r="AK179" s="27">
        <f t="shared" si="3"/>
        <v>99.999903101600893</v>
      </c>
      <c r="AL179" s="4">
        <v>0</v>
      </c>
      <c r="AM179" s="2"/>
    </row>
    <row r="180" spans="2:39" outlineLevel="4" x14ac:dyDescent="0.25">
      <c r="B180" s="20" t="s">
        <v>234</v>
      </c>
      <c r="C180" s="12" t="s">
        <v>1</v>
      </c>
      <c r="D180" s="12" t="s">
        <v>88</v>
      </c>
      <c r="E180" s="12" t="s">
        <v>96</v>
      </c>
      <c r="F180" s="12" t="s">
        <v>4</v>
      </c>
      <c r="G180" s="12"/>
      <c r="H180" s="12"/>
      <c r="I180" s="12"/>
      <c r="J180" s="12"/>
      <c r="K180" s="12"/>
      <c r="L180" s="21">
        <v>0</v>
      </c>
      <c r="M180" s="22">
        <v>106193.7049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0</v>
      </c>
      <c r="Y180" s="22">
        <v>0</v>
      </c>
      <c r="Z180" s="22">
        <v>0</v>
      </c>
      <c r="AA180" s="22">
        <v>0</v>
      </c>
      <c r="AB180" s="22">
        <v>0</v>
      </c>
      <c r="AC180" s="22">
        <v>0</v>
      </c>
      <c r="AD180" s="22">
        <v>106193.602</v>
      </c>
      <c r="AE180" s="22">
        <v>0</v>
      </c>
      <c r="AF180" s="22">
        <v>0</v>
      </c>
      <c r="AG180" s="22">
        <v>106193.602</v>
      </c>
      <c r="AH180" s="22">
        <v>-106193.602</v>
      </c>
      <c r="AI180" s="22">
        <v>106193.7049</v>
      </c>
      <c r="AJ180" s="23">
        <v>0</v>
      </c>
      <c r="AK180" s="27">
        <f t="shared" si="3"/>
        <v>99.999903101600893</v>
      </c>
      <c r="AL180" s="4">
        <v>0</v>
      </c>
      <c r="AM180" s="2"/>
    </row>
    <row r="181" spans="2:39" ht="27" customHeight="1" outlineLevel="5" x14ac:dyDescent="0.25">
      <c r="B181" s="20" t="s">
        <v>235</v>
      </c>
      <c r="C181" s="12" t="s">
        <v>1</v>
      </c>
      <c r="D181" s="12" t="s">
        <v>88</v>
      </c>
      <c r="E181" s="12" t="s">
        <v>97</v>
      </c>
      <c r="F181" s="12" t="s">
        <v>4</v>
      </c>
      <c r="G181" s="12"/>
      <c r="H181" s="12"/>
      <c r="I181" s="12"/>
      <c r="J181" s="12"/>
      <c r="K181" s="12"/>
      <c r="L181" s="21">
        <v>0</v>
      </c>
      <c r="M181" s="22">
        <v>73952.298899999994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2">
        <v>0</v>
      </c>
      <c r="AA181" s="22">
        <v>0</v>
      </c>
      <c r="AB181" s="22">
        <v>0</v>
      </c>
      <c r="AC181" s="22">
        <v>0</v>
      </c>
      <c r="AD181" s="22">
        <v>73952.202000000005</v>
      </c>
      <c r="AE181" s="22">
        <v>0</v>
      </c>
      <c r="AF181" s="22">
        <v>0</v>
      </c>
      <c r="AG181" s="22">
        <v>73952.202000000005</v>
      </c>
      <c r="AH181" s="22">
        <v>-73952.202000000005</v>
      </c>
      <c r="AI181" s="22">
        <v>73952.298899999994</v>
      </c>
      <c r="AJ181" s="23">
        <v>0</v>
      </c>
      <c r="AK181" s="27">
        <f t="shared" si="3"/>
        <v>99.999868969590622</v>
      </c>
      <c r="AL181" s="4">
        <v>0</v>
      </c>
      <c r="AM181" s="2"/>
    </row>
    <row r="182" spans="2:39" ht="38.25" outlineLevel="6" x14ac:dyDescent="0.25">
      <c r="B182" s="20" t="s">
        <v>236</v>
      </c>
      <c r="C182" s="12" t="s">
        <v>1</v>
      </c>
      <c r="D182" s="12" t="s">
        <v>88</v>
      </c>
      <c r="E182" s="12" t="s">
        <v>97</v>
      </c>
      <c r="F182" s="12" t="s">
        <v>98</v>
      </c>
      <c r="G182" s="12"/>
      <c r="H182" s="12"/>
      <c r="I182" s="12"/>
      <c r="J182" s="12"/>
      <c r="K182" s="12"/>
      <c r="L182" s="21">
        <v>0</v>
      </c>
      <c r="M182" s="22">
        <v>73952.298899999994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0</v>
      </c>
      <c r="AB182" s="22">
        <v>0</v>
      </c>
      <c r="AC182" s="22">
        <v>0</v>
      </c>
      <c r="AD182" s="22">
        <v>73952.202000000005</v>
      </c>
      <c r="AE182" s="22">
        <v>0</v>
      </c>
      <c r="AF182" s="22">
        <v>0</v>
      </c>
      <c r="AG182" s="22">
        <v>73952.202000000005</v>
      </c>
      <c r="AH182" s="22">
        <v>-73952.202000000005</v>
      </c>
      <c r="AI182" s="22">
        <v>73952.298899999994</v>
      </c>
      <c r="AJ182" s="23">
        <v>0</v>
      </c>
      <c r="AK182" s="27">
        <f t="shared" si="3"/>
        <v>99.999868969590622</v>
      </c>
      <c r="AL182" s="4">
        <v>0</v>
      </c>
      <c r="AM182" s="2"/>
    </row>
    <row r="183" spans="2:39" ht="39.75" customHeight="1" outlineLevel="5" x14ac:dyDescent="0.25">
      <c r="B183" s="20" t="s">
        <v>237</v>
      </c>
      <c r="C183" s="12" t="s">
        <v>1</v>
      </c>
      <c r="D183" s="12" t="s">
        <v>88</v>
      </c>
      <c r="E183" s="12" t="s">
        <v>99</v>
      </c>
      <c r="F183" s="12" t="s">
        <v>4</v>
      </c>
      <c r="G183" s="12"/>
      <c r="H183" s="12"/>
      <c r="I183" s="12"/>
      <c r="J183" s="12"/>
      <c r="K183" s="12"/>
      <c r="L183" s="21">
        <v>0</v>
      </c>
      <c r="M183" s="22">
        <v>770.99599999999998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  <c r="W183" s="22">
        <v>0</v>
      </c>
      <c r="X183" s="22">
        <v>0</v>
      </c>
      <c r="Y183" s="22">
        <v>0</v>
      </c>
      <c r="Z183" s="22">
        <v>0</v>
      </c>
      <c r="AA183" s="22">
        <v>0</v>
      </c>
      <c r="AB183" s="22">
        <v>0</v>
      </c>
      <c r="AC183" s="22">
        <v>0</v>
      </c>
      <c r="AD183" s="22">
        <v>770.99599999999998</v>
      </c>
      <c r="AE183" s="22">
        <v>0</v>
      </c>
      <c r="AF183" s="22">
        <v>0</v>
      </c>
      <c r="AG183" s="22">
        <v>770.99599999999998</v>
      </c>
      <c r="AH183" s="22">
        <v>-770.99599999999998</v>
      </c>
      <c r="AI183" s="22">
        <v>770.99599999999998</v>
      </c>
      <c r="AJ183" s="23">
        <v>0</v>
      </c>
      <c r="AK183" s="27">
        <f t="shared" si="3"/>
        <v>100</v>
      </c>
      <c r="AL183" s="4">
        <v>0</v>
      </c>
      <c r="AM183" s="2"/>
    </row>
    <row r="184" spans="2:39" ht="27.75" customHeight="1" outlineLevel="6" x14ac:dyDescent="0.25">
      <c r="B184" s="20" t="s">
        <v>152</v>
      </c>
      <c r="C184" s="12" t="s">
        <v>1</v>
      </c>
      <c r="D184" s="12" t="s">
        <v>88</v>
      </c>
      <c r="E184" s="12" t="s">
        <v>99</v>
      </c>
      <c r="F184" s="12" t="s">
        <v>13</v>
      </c>
      <c r="G184" s="12"/>
      <c r="H184" s="12"/>
      <c r="I184" s="12"/>
      <c r="J184" s="12"/>
      <c r="K184" s="12"/>
      <c r="L184" s="21">
        <v>0</v>
      </c>
      <c r="M184" s="22">
        <v>641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  <c r="W184" s="22">
        <v>0</v>
      </c>
      <c r="X184" s="22">
        <v>0</v>
      </c>
      <c r="Y184" s="22">
        <v>0</v>
      </c>
      <c r="Z184" s="22">
        <v>0</v>
      </c>
      <c r="AA184" s="22">
        <v>0</v>
      </c>
      <c r="AB184" s="22">
        <v>0</v>
      </c>
      <c r="AC184" s="22">
        <v>0</v>
      </c>
      <c r="AD184" s="22">
        <v>641</v>
      </c>
      <c r="AE184" s="22">
        <v>0</v>
      </c>
      <c r="AF184" s="22">
        <v>0</v>
      </c>
      <c r="AG184" s="22">
        <v>641</v>
      </c>
      <c r="AH184" s="22">
        <v>-641</v>
      </c>
      <c r="AI184" s="22">
        <v>641</v>
      </c>
      <c r="AJ184" s="23">
        <v>0</v>
      </c>
      <c r="AK184" s="27">
        <f t="shared" si="3"/>
        <v>100</v>
      </c>
      <c r="AL184" s="4">
        <v>0</v>
      </c>
      <c r="AM184" s="2"/>
    </row>
    <row r="185" spans="2:39" ht="38.25" outlineLevel="6" x14ac:dyDescent="0.25">
      <c r="B185" s="20" t="s">
        <v>236</v>
      </c>
      <c r="C185" s="12" t="s">
        <v>1</v>
      </c>
      <c r="D185" s="12" t="s">
        <v>88</v>
      </c>
      <c r="E185" s="12" t="s">
        <v>99</v>
      </c>
      <c r="F185" s="12" t="s">
        <v>98</v>
      </c>
      <c r="G185" s="12"/>
      <c r="H185" s="12"/>
      <c r="I185" s="12"/>
      <c r="J185" s="12"/>
      <c r="K185" s="12"/>
      <c r="L185" s="21">
        <v>0</v>
      </c>
      <c r="M185" s="22">
        <v>129.99600000000001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22">
        <v>0</v>
      </c>
      <c r="AC185" s="22">
        <v>0</v>
      </c>
      <c r="AD185" s="22">
        <v>129.99600000000001</v>
      </c>
      <c r="AE185" s="22">
        <v>0</v>
      </c>
      <c r="AF185" s="22">
        <v>0</v>
      </c>
      <c r="AG185" s="22">
        <v>129.99600000000001</v>
      </c>
      <c r="AH185" s="22">
        <v>-129.99600000000001</v>
      </c>
      <c r="AI185" s="22">
        <v>129.99600000000001</v>
      </c>
      <c r="AJ185" s="23">
        <v>0</v>
      </c>
      <c r="AK185" s="27">
        <f t="shared" si="3"/>
        <v>100</v>
      </c>
      <c r="AL185" s="4">
        <v>0</v>
      </c>
      <c r="AM185" s="2"/>
    </row>
    <row r="186" spans="2:39" ht="26.25" customHeight="1" outlineLevel="5" x14ac:dyDescent="0.25">
      <c r="B186" s="20" t="s">
        <v>235</v>
      </c>
      <c r="C186" s="12" t="s">
        <v>1</v>
      </c>
      <c r="D186" s="12" t="s">
        <v>88</v>
      </c>
      <c r="E186" s="12" t="s">
        <v>100</v>
      </c>
      <c r="F186" s="12" t="s">
        <v>4</v>
      </c>
      <c r="G186" s="12"/>
      <c r="H186" s="12"/>
      <c r="I186" s="12"/>
      <c r="J186" s="12"/>
      <c r="K186" s="12"/>
      <c r="L186" s="21">
        <v>0</v>
      </c>
      <c r="M186" s="22">
        <v>31155.7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  <c r="W186" s="22">
        <v>0</v>
      </c>
      <c r="X186" s="22">
        <v>0</v>
      </c>
      <c r="Y186" s="22">
        <v>0</v>
      </c>
      <c r="Z186" s="22">
        <v>0</v>
      </c>
      <c r="AA186" s="22">
        <v>0</v>
      </c>
      <c r="AB186" s="22">
        <v>0</v>
      </c>
      <c r="AC186" s="22">
        <v>0</v>
      </c>
      <c r="AD186" s="22">
        <v>31155.7</v>
      </c>
      <c r="AE186" s="22">
        <v>0</v>
      </c>
      <c r="AF186" s="22">
        <v>0</v>
      </c>
      <c r="AG186" s="22">
        <v>31155.7</v>
      </c>
      <c r="AH186" s="22">
        <v>-31155.7</v>
      </c>
      <c r="AI186" s="22">
        <v>31155.7</v>
      </c>
      <c r="AJ186" s="23">
        <v>0</v>
      </c>
      <c r="AK186" s="27">
        <f t="shared" si="3"/>
        <v>100</v>
      </c>
      <c r="AL186" s="4">
        <v>0</v>
      </c>
      <c r="AM186" s="2"/>
    </row>
    <row r="187" spans="2:39" ht="38.25" outlineLevel="6" x14ac:dyDescent="0.25">
      <c r="B187" s="20" t="s">
        <v>236</v>
      </c>
      <c r="C187" s="12" t="s">
        <v>1</v>
      </c>
      <c r="D187" s="12" t="s">
        <v>88</v>
      </c>
      <c r="E187" s="12" t="s">
        <v>100</v>
      </c>
      <c r="F187" s="12" t="s">
        <v>98</v>
      </c>
      <c r="G187" s="12"/>
      <c r="H187" s="12"/>
      <c r="I187" s="12"/>
      <c r="J187" s="12"/>
      <c r="K187" s="12"/>
      <c r="L187" s="21">
        <v>0</v>
      </c>
      <c r="M187" s="22">
        <v>31155.7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22">
        <v>0</v>
      </c>
      <c r="AC187" s="22">
        <v>0</v>
      </c>
      <c r="AD187" s="22">
        <v>31155.7</v>
      </c>
      <c r="AE187" s="22">
        <v>0</v>
      </c>
      <c r="AF187" s="22">
        <v>0</v>
      </c>
      <c r="AG187" s="22">
        <v>31155.7</v>
      </c>
      <c r="AH187" s="22">
        <v>-31155.7</v>
      </c>
      <c r="AI187" s="22">
        <v>31155.7</v>
      </c>
      <c r="AJ187" s="23">
        <v>0</v>
      </c>
      <c r="AK187" s="27">
        <f t="shared" si="3"/>
        <v>100</v>
      </c>
      <c r="AL187" s="4">
        <v>0</v>
      </c>
      <c r="AM187" s="2"/>
    </row>
    <row r="188" spans="2:39" ht="38.25" outlineLevel="5" x14ac:dyDescent="0.25">
      <c r="B188" s="20" t="s">
        <v>238</v>
      </c>
      <c r="C188" s="12" t="s">
        <v>1</v>
      </c>
      <c r="D188" s="12" t="s">
        <v>88</v>
      </c>
      <c r="E188" s="12" t="s">
        <v>101</v>
      </c>
      <c r="F188" s="12" t="s">
        <v>4</v>
      </c>
      <c r="G188" s="12"/>
      <c r="H188" s="12"/>
      <c r="I188" s="12"/>
      <c r="J188" s="12"/>
      <c r="K188" s="12"/>
      <c r="L188" s="21">
        <v>0</v>
      </c>
      <c r="M188" s="22">
        <v>314.70999999999998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0</v>
      </c>
      <c r="AB188" s="22">
        <v>0</v>
      </c>
      <c r="AC188" s="22">
        <v>0</v>
      </c>
      <c r="AD188" s="22">
        <v>314.70400000000001</v>
      </c>
      <c r="AE188" s="22">
        <v>0</v>
      </c>
      <c r="AF188" s="22">
        <v>0</v>
      </c>
      <c r="AG188" s="22">
        <v>314.70400000000001</v>
      </c>
      <c r="AH188" s="22">
        <v>-314.70400000000001</v>
      </c>
      <c r="AI188" s="22">
        <v>314.70999999999998</v>
      </c>
      <c r="AJ188" s="23">
        <v>0</v>
      </c>
      <c r="AK188" s="27">
        <f t="shared" si="3"/>
        <v>99.998093482889018</v>
      </c>
      <c r="AL188" s="4">
        <v>0</v>
      </c>
      <c r="AM188" s="2"/>
    </row>
    <row r="189" spans="2:39" ht="38.25" outlineLevel="6" x14ac:dyDescent="0.25">
      <c r="B189" s="20" t="s">
        <v>236</v>
      </c>
      <c r="C189" s="12" t="s">
        <v>1</v>
      </c>
      <c r="D189" s="12" t="s">
        <v>88</v>
      </c>
      <c r="E189" s="12" t="s">
        <v>101</v>
      </c>
      <c r="F189" s="12" t="s">
        <v>98</v>
      </c>
      <c r="G189" s="12"/>
      <c r="H189" s="12"/>
      <c r="I189" s="12"/>
      <c r="J189" s="12"/>
      <c r="K189" s="12"/>
      <c r="L189" s="21">
        <v>0</v>
      </c>
      <c r="M189" s="22">
        <v>314.70999999999998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0</v>
      </c>
      <c r="AB189" s="22">
        <v>0</v>
      </c>
      <c r="AC189" s="22">
        <v>0</v>
      </c>
      <c r="AD189" s="22">
        <v>314.70400000000001</v>
      </c>
      <c r="AE189" s="22">
        <v>0</v>
      </c>
      <c r="AF189" s="22">
        <v>0</v>
      </c>
      <c r="AG189" s="22">
        <v>314.70400000000001</v>
      </c>
      <c r="AH189" s="22">
        <v>-314.70400000000001</v>
      </c>
      <c r="AI189" s="22">
        <v>314.70999999999998</v>
      </c>
      <c r="AJ189" s="23">
        <v>0</v>
      </c>
      <c r="AK189" s="27">
        <f t="shared" si="3"/>
        <v>99.998093482889018</v>
      </c>
      <c r="AL189" s="4">
        <v>0</v>
      </c>
      <c r="AM189" s="2"/>
    </row>
    <row r="190" spans="2:39" ht="89.25" outlineLevel="3" x14ac:dyDescent="0.25">
      <c r="B190" s="20" t="s">
        <v>224</v>
      </c>
      <c r="C190" s="12" t="s">
        <v>1</v>
      </c>
      <c r="D190" s="12" t="s">
        <v>88</v>
      </c>
      <c r="E190" s="12" t="s">
        <v>85</v>
      </c>
      <c r="F190" s="12" t="s">
        <v>4</v>
      </c>
      <c r="G190" s="12"/>
      <c r="H190" s="12"/>
      <c r="I190" s="12"/>
      <c r="J190" s="12"/>
      <c r="K190" s="12"/>
      <c r="L190" s="21">
        <v>0</v>
      </c>
      <c r="M190" s="22">
        <v>6863.85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  <c r="W190" s="22">
        <v>0</v>
      </c>
      <c r="X190" s="22">
        <v>0</v>
      </c>
      <c r="Y190" s="22">
        <v>0</v>
      </c>
      <c r="Z190" s="22">
        <v>0</v>
      </c>
      <c r="AA190" s="22">
        <v>0</v>
      </c>
      <c r="AB190" s="22">
        <v>0</v>
      </c>
      <c r="AC190" s="22">
        <v>0</v>
      </c>
      <c r="AD190" s="22">
        <v>6838.8784800000003</v>
      </c>
      <c r="AE190" s="22">
        <v>0</v>
      </c>
      <c r="AF190" s="22">
        <v>0</v>
      </c>
      <c r="AG190" s="22">
        <v>6838.8784800000003</v>
      </c>
      <c r="AH190" s="22">
        <v>-6838.8784800000003</v>
      </c>
      <c r="AI190" s="22">
        <v>6863.85</v>
      </c>
      <c r="AJ190" s="23">
        <v>0</v>
      </c>
      <c r="AK190" s="27">
        <f t="shared" si="3"/>
        <v>99.636187853755544</v>
      </c>
      <c r="AL190" s="4">
        <v>0</v>
      </c>
      <c r="AM190" s="2"/>
    </row>
    <row r="191" spans="2:39" ht="38.25" outlineLevel="5" x14ac:dyDescent="0.25">
      <c r="B191" s="20" t="s">
        <v>225</v>
      </c>
      <c r="C191" s="12" t="s">
        <v>1</v>
      </c>
      <c r="D191" s="12" t="s">
        <v>88</v>
      </c>
      <c r="E191" s="12" t="s">
        <v>86</v>
      </c>
      <c r="F191" s="12" t="s">
        <v>4</v>
      </c>
      <c r="G191" s="12"/>
      <c r="H191" s="12"/>
      <c r="I191" s="12"/>
      <c r="J191" s="12"/>
      <c r="K191" s="12"/>
      <c r="L191" s="21">
        <v>0</v>
      </c>
      <c r="M191" s="22">
        <v>6863.85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22">
        <v>0</v>
      </c>
      <c r="AC191" s="22">
        <v>0</v>
      </c>
      <c r="AD191" s="22">
        <v>6838.8784800000003</v>
      </c>
      <c r="AE191" s="22">
        <v>0</v>
      </c>
      <c r="AF191" s="22">
        <v>0</v>
      </c>
      <c r="AG191" s="22">
        <v>6838.8784800000003</v>
      </c>
      <c r="AH191" s="22">
        <v>-6838.8784800000003</v>
      </c>
      <c r="AI191" s="22">
        <v>6863.85</v>
      </c>
      <c r="AJ191" s="23">
        <v>0</v>
      </c>
      <c r="AK191" s="27">
        <f t="shared" si="3"/>
        <v>99.636187853755544</v>
      </c>
      <c r="AL191" s="4">
        <v>0</v>
      </c>
      <c r="AM191" s="2"/>
    </row>
    <row r="192" spans="2:39" ht="38.25" outlineLevel="6" x14ac:dyDescent="0.25">
      <c r="B192" s="20" t="s">
        <v>226</v>
      </c>
      <c r="C192" s="12" t="s">
        <v>1</v>
      </c>
      <c r="D192" s="12" t="s">
        <v>88</v>
      </c>
      <c r="E192" s="12" t="s">
        <v>86</v>
      </c>
      <c r="F192" s="12" t="s">
        <v>87</v>
      </c>
      <c r="G192" s="12"/>
      <c r="H192" s="12"/>
      <c r="I192" s="12"/>
      <c r="J192" s="12"/>
      <c r="K192" s="12"/>
      <c r="L192" s="21">
        <v>0</v>
      </c>
      <c r="M192" s="22">
        <v>6863.85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  <c r="W192" s="22">
        <v>0</v>
      </c>
      <c r="X192" s="22">
        <v>0</v>
      </c>
      <c r="Y192" s="22">
        <v>0</v>
      </c>
      <c r="Z192" s="22">
        <v>0</v>
      </c>
      <c r="AA192" s="22">
        <v>0</v>
      </c>
      <c r="AB192" s="22">
        <v>0</v>
      </c>
      <c r="AC192" s="22">
        <v>0</v>
      </c>
      <c r="AD192" s="22">
        <v>6838.8784800000003</v>
      </c>
      <c r="AE192" s="22">
        <v>0</v>
      </c>
      <c r="AF192" s="22">
        <v>0</v>
      </c>
      <c r="AG192" s="22">
        <v>6838.8784800000003</v>
      </c>
      <c r="AH192" s="22">
        <v>-6838.8784800000003</v>
      </c>
      <c r="AI192" s="22">
        <v>6863.85</v>
      </c>
      <c r="AJ192" s="23">
        <v>0</v>
      </c>
      <c r="AK192" s="27">
        <f t="shared" si="3"/>
        <v>99.636187853755544</v>
      </c>
      <c r="AL192" s="4">
        <v>0</v>
      </c>
      <c r="AM192" s="2"/>
    </row>
    <row r="193" spans="2:39" outlineLevel="1" x14ac:dyDescent="0.25">
      <c r="B193" s="11" t="s">
        <v>239</v>
      </c>
      <c r="C193" s="25" t="s">
        <v>1</v>
      </c>
      <c r="D193" s="25" t="s">
        <v>102</v>
      </c>
      <c r="E193" s="25" t="s">
        <v>3</v>
      </c>
      <c r="F193" s="25" t="s">
        <v>4</v>
      </c>
      <c r="G193" s="25"/>
      <c r="H193" s="25"/>
      <c r="I193" s="25"/>
      <c r="J193" s="25"/>
      <c r="K193" s="25"/>
      <c r="L193" s="13">
        <v>0</v>
      </c>
      <c r="M193" s="14">
        <v>127679.3</v>
      </c>
      <c r="N193" s="14">
        <v>0</v>
      </c>
      <c r="O193" s="14">
        <v>0</v>
      </c>
      <c r="P193" s="14">
        <v>0</v>
      </c>
      <c r="Q193" s="14">
        <v>0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  <c r="W193" s="14">
        <v>0</v>
      </c>
      <c r="X193" s="14">
        <v>0</v>
      </c>
      <c r="Y193" s="14">
        <v>0</v>
      </c>
      <c r="Z193" s="14">
        <v>0</v>
      </c>
      <c r="AA193" s="14">
        <v>0</v>
      </c>
      <c r="AB193" s="14">
        <v>0</v>
      </c>
      <c r="AC193" s="14">
        <v>0</v>
      </c>
      <c r="AD193" s="14">
        <v>123687.32862</v>
      </c>
      <c r="AE193" s="14">
        <v>0</v>
      </c>
      <c r="AF193" s="14">
        <v>0</v>
      </c>
      <c r="AG193" s="14">
        <v>123687.32862</v>
      </c>
      <c r="AH193" s="14">
        <v>-123687.32862</v>
      </c>
      <c r="AI193" s="14">
        <v>127679.3</v>
      </c>
      <c r="AJ193" s="15">
        <v>0</v>
      </c>
      <c r="AK193" s="26">
        <f t="shared" si="3"/>
        <v>96.87343885813911</v>
      </c>
      <c r="AL193" s="4">
        <v>0</v>
      </c>
      <c r="AM193" s="2"/>
    </row>
    <row r="194" spans="2:39" ht="25.5" outlineLevel="2" x14ac:dyDescent="0.25">
      <c r="B194" s="20" t="s">
        <v>240</v>
      </c>
      <c r="C194" s="12" t="s">
        <v>1</v>
      </c>
      <c r="D194" s="12" t="s">
        <v>103</v>
      </c>
      <c r="E194" s="12" t="s">
        <v>3</v>
      </c>
      <c r="F194" s="12" t="s">
        <v>4</v>
      </c>
      <c r="G194" s="12"/>
      <c r="H194" s="12"/>
      <c r="I194" s="12"/>
      <c r="J194" s="12"/>
      <c r="K194" s="12"/>
      <c r="L194" s="21">
        <v>0</v>
      </c>
      <c r="M194" s="22">
        <v>127679.3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  <c r="W194" s="22">
        <v>0</v>
      </c>
      <c r="X194" s="22">
        <v>0</v>
      </c>
      <c r="Y194" s="22">
        <v>0</v>
      </c>
      <c r="Z194" s="22">
        <v>0</v>
      </c>
      <c r="AA194" s="22">
        <v>0</v>
      </c>
      <c r="AB194" s="22">
        <v>0</v>
      </c>
      <c r="AC194" s="22">
        <v>0</v>
      </c>
      <c r="AD194" s="22">
        <v>123687.32862</v>
      </c>
      <c r="AE194" s="22">
        <v>0</v>
      </c>
      <c r="AF194" s="22">
        <v>0</v>
      </c>
      <c r="AG194" s="22">
        <v>123687.32862</v>
      </c>
      <c r="AH194" s="22">
        <v>-123687.32862</v>
      </c>
      <c r="AI194" s="22">
        <v>127679.3</v>
      </c>
      <c r="AJ194" s="23">
        <v>0</v>
      </c>
      <c r="AK194" s="27">
        <f t="shared" si="3"/>
        <v>96.87343885813911</v>
      </c>
      <c r="AL194" s="4">
        <v>0</v>
      </c>
      <c r="AM194" s="2"/>
    </row>
    <row r="195" spans="2:39" ht="76.5" outlineLevel="3" x14ac:dyDescent="0.25">
      <c r="B195" s="20" t="s">
        <v>241</v>
      </c>
      <c r="C195" s="12" t="s">
        <v>1</v>
      </c>
      <c r="D195" s="12" t="s">
        <v>103</v>
      </c>
      <c r="E195" s="12" t="s">
        <v>104</v>
      </c>
      <c r="F195" s="12" t="s">
        <v>4</v>
      </c>
      <c r="G195" s="12"/>
      <c r="H195" s="12"/>
      <c r="I195" s="12"/>
      <c r="J195" s="12"/>
      <c r="K195" s="12"/>
      <c r="L195" s="21">
        <v>0</v>
      </c>
      <c r="M195" s="22">
        <v>127679.3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  <c r="W195" s="22">
        <v>0</v>
      </c>
      <c r="X195" s="22">
        <v>0</v>
      </c>
      <c r="Y195" s="22">
        <v>0</v>
      </c>
      <c r="Z195" s="22">
        <v>0</v>
      </c>
      <c r="AA195" s="22">
        <v>0</v>
      </c>
      <c r="AB195" s="22">
        <v>0</v>
      </c>
      <c r="AC195" s="22">
        <v>0</v>
      </c>
      <c r="AD195" s="22">
        <v>123687.32862</v>
      </c>
      <c r="AE195" s="22">
        <v>0</v>
      </c>
      <c r="AF195" s="22">
        <v>0</v>
      </c>
      <c r="AG195" s="22">
        <v>123687.32862</v>
      </c>
      <c r="AH195" s="22">
        <v>-123687.32862</v>
      </c>
      <c r="AI195" s="22">
        <v>127679.3</v>
      </c>
      <c r="AJ195" s="23">
        <v>0</v>
      </c>
      <c r="AK195" s="27">
        <f t="shared" si="3"/>
        <v>96.87343885813911</v>
      </c>
      <c r="AL195" s="4">
        <v>0</v>
      </c>
      <c r="AM195" s="2"/>
    </row>
    <row r="196" spans="2:39" outlineLevel="5" x14ac:dyDescent="0.25">
      <c r="B196" s="20" t="s">
        <v>242</v>
      </c>
      <c r="C196" s="12" t="s">
        <v>1</v>
      </c>
      <c r="D196" s="12" t="s">
        <v>103</v>
      </c>
      <c r="E196" s="12" t="s">
        <v>105</v>
      </c>
      <c r="F196" s="12" t="s">
        <v>4</v>
      </c>
      <c r="G196" s="12"/>
      <c r="H196" s="12"/>
      <c r="I196" s="12"/>
      <c r="J196" s="12"/>
      <c r="K196" s="12"/>
      <c r="L196" s="21">
        <v>0</v>
      </c>
      <c r="M196" s="22">
        <v>3615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  <c r="W196" s="22">
        <v>0</v>
      </c>
      <c r="X196" s="22">
        <v>0</v>
      </c>
      <c r="Y196" s="22">
        <v>0</v>
      </c>
      <c r="Z196" s="22">
        <v>0</v>
      </c>
      <c r="AA196" s="22">
        <v>0</v>
      </c>
      <c r="AB196" s="22">
        <v>0</v>
      </c>
      <c r="AC196" s="22">
        <v>0</v>
      </c>
      <c r="AD196" s="22">
        <v>0</v>
      </c>
      <c r="AE196" s="22">
        <v>0</v>
      </c>
      <c r="AF196" s="22">
        <v>0</v>
      </c>
      <c r="AG196" s="22">
        <v>0</v>
      </c>
      <c r="AH196" s="22">
        <v>0</v>
      </c>
      <c r="AI196" s="22">
        <v>3615</v>
      </c>
      <c r="AJ196" s="23">
        <v>0</v>
      </c>
      <c r="AK196" s="27">
        <f t="shared" si="3"/>
        <v>0</v>
      </c>
      <c r="AL196" s="4">
        <v>0</v>
      </c>
      <c r="AM196" s="2"/>
    </row>
    <row r="197" spans="2:39" ht="29.25" customHeight="1" outlineLevel="6" x14ac:dyDescent="0.25">
      <c r="B197" s="20" t="s">
        <v>152</v>
      </c>
      <c r="C197" s="12" t="s">
        <v>1</v>
      </c>
      <c r="D197" s="12" t="s">
        <v>103</v>
      </c>
      <c r="E197" s="12" t="s">
        <v>105</v>
      </c>
      <c r="F197" s="12" t="s">
        <v>13</v>
      </c>
      <c r="G197" s="12"/>
      <c r="H197" s="12"/>
      <c r="I197" s="12"/>
      <c r="J197" s="12"/>
      <c r="K197" s="12"/>
      <c r="L197" s="21">
        <v>0</v>
      </c>
      <c r="M197" s="22">
        <v>3615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0</v>
      </c>
      <c r="AB197" s="22">
        <v>0</v>
      </c>
      <c r="AC197" s="22">
        <v>0</v>
      </c>
      <c r="AD197" s="22">
        <v>0</v>
      </c>
      <c r="AE197" s="22">
        <v>0</v>
      </c>
      <c r="AF197" s="22">
        <v>0</v>
      </c>
      <c r="AG197" s="22">
        <v>0</v>
      </c>
      <c r="AH197" s="22">
        <v>0</v>
      </c>
      <c r="AI197" s="22">
        <v>3615</v>
      </c>
      <c r="AJ197" s="23">
        <v>0</v>
      </c>
      <c r="AK197" s="27">
        <f t="shared" si="3"/>
        <v>0</v>
      </c>
      <c r="AL197" s="4">
        <v>0</v>
      </c>
      <c r="AM197" s="2"/>
    </row>
    <row r="198" spans="2:39" outlineLevel="4" x14ac:dyDescent="0.25">
      <c r="B198" s="20" t="s">
        <v>243</v>
      </c>
      <c r="C198" s="12" t="s">
        <v>1</v>
      </c>
      <c r="D198" s="12" t="s">
        <v>103</v>
      </c>
      <c r="E198" s="12" t="s">
        <v>106</v>
      </c>
      <c r="F198" s="12" t="s">
        <v>4</v>
      </c>
      <c r="G198" s="12"/>
      <c r="H198" s="12"/>
      <c r="I198" s="12"/>
      <c r="J198" s="12"/>
      <c r="K198" s="12"/>
      <c r="L198" s="21">
        <v>0</v>
      </c>
      <c r="M198" s="22">
        <v>124064.3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  <c r="W198" s="22">
        <v>0</v>
      </c>
      <c r="X198" s="22">
        <v>0</v>
      </c>
      <c r="Y198" s="22">
        <v>0</v>
      </c>
      <c r="Z198" s="22">
        <v>0</v>
      </c>
      <c r="AA198" s="22">
        <v>0</v>
      </c>
      <c r="AB198" s="22">
        <v>0</v>
      </c>
      <c r="AC198" s="22">
        <v>0</v>
      </c>
      <c r="AD198" s="22">
        <v>123687.32862</v>
      </c>
      <c r="AE198" s="22">
        <v>0</v>
      </c>
      <c r="AF198" s="22">
        <v>0</v>
      </c>
      <c r="AG198" s="22">
        <v>123687.32862</v>
      </c>
      <c r="AH198" s="22">
        <v>-123687.32862</v>
      </c>
      <c r="AI198" s="22">
        <v>124064.3</v>
      </c>
      <c r="AJ198" s="23">
        <v>0</v>
      </c>
      <c r="AK198" s="27">
        <f t="shared" si="3"/>
        <v>99.696148384345861</v>
      </c>
      <c r="AL198" s="4">
        <v>0</v>
      </c>
      <c r="AM198" s="2"/>
    </row>
    <row r="199" spans="2:39" ht="63.75" outlineLevel="5" x14ac:dyDescent="0.25">
      <c r="B199" s="20" t="s">
        <v>244</v>
      </c>
      <c r="C199" s="12" t="s">
        <v>1</v>
      </c>
      <c r="D199" s="12" t="s">
        <v>103</v>
      </c>
      <c r="E199" s="12" t="s">
        <v>107</v>
      </c>
      <c r="F199" s="12" t="s">
        <v>4</v>
      </c>
      <c r="G199" s="12"/>
      <c r="H199" s="12"/>
      <c r="I199" s="12"/>
      <c r="J199" s="12"/>
      <c r="K199" s="12"/>
      <c r="L199" s="21">
        <v>0</v>
      </c>
      <c r="M199" s="22">
        <v>360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  <c r="W199" s="22">
        <v>0</v>
      </c>
      <c r="X199" s="22">
        <v>0</v>
      </c>
      <c r="Y199" s="22">
        <v>0</v>
      </c>
      <c r="Z199" s="22">
        <v>0</v>
      </c>
      <c r="AA199" s="22">
        <v>0</v>
      </c>
      <c r="AB199" s="22">
        <v>0</v>
      </c>
      <c r="AC199" s="22">
        <v>0</v>
      </c>
      <c r="AD199" s="22">
        <v>360</v>
      </c>
      <c r="AE199" s="22">
        <v>0</v>
      </c>
      <c r="AF199" s="22">
        <v>0</v>
      </c>
      <c r="AG199" s="22">
        <v>360</v>
      </c>
      <c r="AH199" s="22">
        <v>-360</v>
      </c>
      <c r="AI199" s="22">
        <v>360</v>
      </c>
      <c r="AJ199" s="23">
        <v>0</v>
      </c>
      <c r="AK199" s="27">
        <f t="shared" si="3"/>
        <v>100</v>
      </c>
      <c r="AL199" s="4">
        <v>0</v>
      </c>
      <c r="AM199" s="2"/>
    </row>
    <row r="200" spans="2:39" ht="28.5" customHeight="1" outlineLevel="6" x14ac:dyDescent="0.25">
      <c r="B200" s="20" t="s">
        <v>152</v>
      </c>
      <c r="C200" s="12" t="s">
        <v>1</v>
      </c>
      <c r="D200" s="12" t="s">
        <v>103</v>
      </c>
      <c r="E200" s="12" t="s">
        <v>107</v>
      </c>
      <c r="F200" s="12" t="s">
        <v>13</v>
      </c>
      <c r="G200" s="12"/>
      <c r="H200" s="12"/>
      <c r="I200" s="12"/>
      <c r="J200" s="12"/>
      <c r="K200" s="12"/>
      <c r="L200" s="21">
        <v>0</v>
      </c>
      <c r="M200" s="22">
        <v>360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0</v>
      </c>
      <c r="AB200" s="22">
        <v>0</v>
      </c>
      <c r="AC200" s="22">
        <v>0</v>
      </c>
      <c r="AD200" s="22">
        <v>360</v>
      </c>
      <c r="AE200" s="22">
        <v>0</v>
      </c>
      <c r="AF200" s="22">
        <v>0</v>
      </c>
      <c r="AG200" s="22">
        <v>360</v>
      </c>
      <c r="AH200" s="22">
        <v>-360</v>
      </c>
      <c r="AI200" s="22">
        <v>360</v>
      </c>
      <c r="AJ200" s="23">
        <v>0</v>
      </c>
      <c r="AK200" s="27">
        <f t="shared" si="3"/>
        <v>100</v>
      </c>
      <c r="AL200" s="4">
        <v>0</v>
      </c>
      <c r="AM200" s="2"/>
    </row>
    <row r="201" spans="2:39" ht="38.25" outlineLevel="5" x14ac:dyDescent="0.25">
      <c r="B201" s="20" t="s">
        <v>245</v>
      </c>
      <c r="C201" s="12" t="s">
        <v>1</v>
      </c>
      <c r="D201" s="12" t="s">
        <v>103</v>
      </c>
      <c r="E201" s="12" t="s">
        <v>108</v>
      </c>
      <c r="F201" s="12" t="s">
        <v>4</v>
      </c>
      <c r="G201" s="12"/>
      <c r="H201" s="12"/>
      <c r="I201" s="12"/>
      <c r="J201" s="12"/>
      <c r="K201" s="12"/>
      <c r="L201" s="21">
        <v>0</v>
      </c>
      <c r="M201" s="22">
        <v>123704.3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0</v>
      </c>
      <c r="AA201" s="22">
        <v>0</v>
      </c>
      <c r="AB201" s="22">
        <v>0</v>
      </c>
      <c r="AC201" s="22">
        <v>0</v>
      </c>
      <c r="AD201" s="22">
        <v>123327.32862</v>
      </c>
      <c r="AE201" s="22">
        <v>0</v>
      </c>
      <c r="AF201" s="22">
        <v>0</v>
      </c>
      <c r="AG201" s="22">
        <v>123327.32862</v>
      </c>
      <c r="AH201" s="22">
        <v>-123327.32862</v>
      </c>
      <c r="AI201" s="22">
        <v>123704.3</v>
      </c>
      <c r="AJ201" s="23">
        <v>0</v>
      </c>
      <c r="AK201" s="27">
        <f t="shared" si="3"/>
        <v>99.695264125822618</v>
      </c>
      <c r="AL201" s="4">
        <v>0</v>
      </c>
      <c r="AM201" s="2"/>
    </row>
    <row r="202" spans="2:39" ht="27.75" customHeight="1" outlineLevel="6" x14ac:dyDescent="0.25">
      <c r="B202" s="20" t="s">
        <v>152</v>
      </c>
      <c r="C202" s="12" t="s">
        <v>1</v>
      </c>
      <c r="D202" s="12" t="s">
        <v>103</v>
      </c>
      <c r="E202" s="12" t="s">
        <v>108</v>
      </c>
      <c r="F202" s="12" t="s">
        <v>13</v>
      </c>
      <c r="G202" s="12"/>
      <c r="H202" s="12"/>
      <c r="I202" s="12"/>
      <c r="J202" s="12"/>
      <c r="K202" s="12"/>
      <c r="L202" s="21">
        <v>0</v>
      </c>
      <c r="M202" s="22">
        <v>123704.3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  <c r="W202" s="22">
        <v>0</v>
      </c>
      <c r="X202" s="22">
        <v>0</v>
      </c>
      <c r="Y202" s="22">
        <v>0</v>
      </c>
      <c r="Z202" s="22">
        <v>0</v>
      </c>
      <c r="AA202" s="22">
        <v>0</v>
      </c>
      <c r="AB202" s="22">
        <v>0</v>
      </c>
      <c r="AC202" s="22">
        <v>0</v>
      </c>
      <c r="AD202" s="22">
        <v>123327.32862</v>
      </c>
      <c r="AE202" s="22">
        <v>0</v>
      </c>
      <c r="AF202" s="22">
        <v>0</v>
      </c>
      <c r="AG202" s="22">
        <v>123327.32862</v>
      </c>
      <c r="AH202" s="22">
        <v>-123327.32862</v>
      </c>
      <c r="AI202" s="22">
        <v>123704.3</v>
      </c>
      <c r="AJ202" s="23">
        <v>0</v>
      </c>
      <c r="AK202" s="27">
        <f t="shared" si="3"/>
        <v>99.695264125822618</v>
      </c>
      <c r="AL202" s="4">
        <v>0</v>
      </c>
      <c r="AM202" s="2"/>
    </row>
    <row r="203" spans="2:39" outlineLevel="1" x14ac:dyDescent="0.25">
      <c r="B203" s="11" t="s">
        <v>246</v>
      </c>
      <c r="C203" s="25" t="s">
        <v>1</v>
      </c>
      <c r="D203" s="25" t="s">
        <v>109</v>
      </c>
      <c r="E203" s="25" t="s">
        <v>3</v>
      </c>
      <c r="F203" s="25" t="s">
        <v>4</v>
      </c>
      <c r="G203" s="25"/>
      <c r="H203" s="25"/>
      <c r="I203" s="25"/>
      <c r="J203" s="25"/>
      <c r="K203" s="25"/>
      <c r="L203" s="13">
        <v>0</v>
      </c>
      <c r="M203" s="14">
        <v>206.5</v>
      </c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14">
        <v>0</v>
      </c>
      <c r="X203" s="14">
        <v>0</v>
      </c>
      <c r="Y203" s="14">
        <v>0</v>
      </c>
      <c r="Z203" s="14">
        <v>0</v>
      </c>
      <c r="AA203" s="14">
        <v>0</v>
      </c>
      <c r="AB203" s="14">
        <v>0</v>
      </c>
      <c r="AC203" s="14">
        <v>0</v>
      </c>
      <c r="AD203" s="14">
        <v>187.5</v>
      </c>
      <c r="AE203" s="14">
        <v>0</v>
      </c>
      <c r="AF203" s="14">
        <v>0</v>
      </c>
      <c r="AG203" s="14">
        <v>187.5</v>
      </c>
      <c r="AH203" s="14">
        <v>-187.5</v>
      </c>
      <c r="AI203" s="14">
        <v>206.5</v>
      </c>
      <c r="AJ203" s="15">
        <v>0</v>
      </c>
      <c r="AK203" s="26">
        <f t="shared" si="3"/>
        <v>90.799031476997584</v>
      </c>
      <c r="AL203" s="4">
        <v>0</v>
      </c>
      <c r="AM203" s="2"/>
    </row>
    <row r="204" spans="2:39" ht="25.5" outlineLevel="2" x14ac:dyDescent="0.25">
      <c r="B204" s="20" t="s">
        <v>247</v>
      </c>
      <c r="C204" s="12" t="s">
        <v>1</v>
      </c>
      <c r="D204" s="12" t="s">
        <v>110</v>
      </c>
      <c r="E204" s="12" t="s">
        <v>3</v>
      </c>
      <c r="F204" s="12" t="s">
        <v>4</v>
      </c>
      <c r="G204" s="12"/>
      <c r="H204" s="12"/>
      <c r="I204" s="12"/>
      <c r="J204" s="12"/>
      <c r="K204" s="12"/>
      <c r="L204" s="21">
        <v>0</v>
      </c>
      <c r="M204" s="22">
        <v>40.5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  <c r="W204" s="22">
        <v>0</v>
      </c>
      <c r="X204" s="22">
        <v>0</v>
      </c>
      <c r="Y204" s="22">
        <v>0</v>
      </c>
      <c r="Z204" s="22">
        <v>0</v>
      </c>
      <c r="AA204" s="22">
        <v>0</v>
      </c>
      <c r="AB204" s="22">
        <v>0</v>
      </c>
      <c r="AC204" s="22">
        <v>0</v>
      </c>
      <c r="AD204" s="22">
        <v>21.5</v>
      </c>
      <c r="AE204" s="22">
        <v>0</v>
      </c>
      <c r="AF204" s="22">
        <v>0</v>
      </c>
      <c r="AG204" s="22">
        <v>21.5</v>
      </c>
      <c r="AH204" s="22">
        <v>-21.5</v>
      </c>
      <c r="AI204" s="22">
        <v>40.5</v>
      </c>
      <c r="AJ204" s="23">
        <v>0</v>
      </c>
      <c r="AK204" s="27">
        <f t="shared" si="3"/>
        <v>53.086419753086425</v>
      </c>
      <c r="AL204" s="4">
        <v>0</v>
      </c>
      <c r="AM204" s="2"/>
    </row>
    <row r="205" spans="2:39" ht="66.75" customHeight="1" outlineLevel="3" x14ac:dyDescent="0.25">
      <c r="B205" s="20" t="s">
        <v>146</v>
      </c>
      <c r="C205" s="12" t="s">
        <v>1</v>
      </c>
      <c r="D205" s="12" t="s">
        <v>110</v>
      </c>
      <c r="E205" s="12" t="s">
        <v>7</v>
      </c>
      <c r="F205" s="12" t="s">
        <v>4</v>
      </c>
      <c r="G205" s="12"/>
      <c r="H205" s="12"/>
      <c r="I205" s="12"/>
      <c r="J205" s="12"/>
      <c r="K205" s="12"/>
      <c r="L205" s="21">
        <v>0</v>
      </c>
      <c r="M205" s="22">
        <v>40.5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22">
        <v>0</v>
      </c>
      <c r="AC205" s="22">
        <v>0</v>
      </c>
      <c r="AD205" s="22">
        <v>21.5</v>
      </c>
      <c r="AE205" s="22">
        <v>0</v>
      </c>
      <c r="AF205" s="22">
        <v>0</v>
      </c>
      <c r="AG205" s="22">
        <v>21.5</v>
      </c>
      <c r="AH205" s="22">
        <v>-21.5</v>
      </c>
      <c r="AI205" s="22">
        <v>40.5</v>
      </c>
      <c r="AJ205" s="23">
        <v>0</v>
      </c>
      <c r="AK205" s="27">
        <f t="shared" si="3"/>
        <v>53.086419753086425</v>
      </c>
      <c r="AL205" s="4">
        <v>0</v>
      </c>
      <c r="AM205" s="2"/>
    </row>
    <row r="206" spans="2:39" outlineLevel="5" x14ac:dyDescent="0.25">
      <c r="B206" s="20" t="s">
        <v>151</v>
      </c>
      <c r="C206" s="12" t="s">
        <v>1</v>
      </c>
      <c r="D206" s="12" t="s">
        <v>110</v>
      </c>
      <c r="E206" s="12" t="s">
        <v>12</v>
      </c>
      <c r="F206" s="12" t="s">
        <v>4</v>
      </c>
      <c r="G206" s="12"/>
      <c r="H206" s="12"/>
      <c r="I206" s="12"/>
      <c r="J206" s="12"/>
      <c r="K206" s="12"/>
      <c r="L206" s="21">
        <v>0</v>
      </c>
      <c r="M206" s="22">
        <v>40.5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0</v>
      </c>
      <c r="AA206" s="22">
        <v>0</v>
      </c>
      <c r="AB206" s="22">
        <v>0</v>
      </c>
      <c r="AC206" s="22">
        <v>0</v>
      </c>
      <c r="AD206" s="22">
        <v>21.5</v>
      </c>
      <c r="AE206" s="22">
        <v>0</v>
      </c>
      <c r="AF206" s="22">
        <v>0</v>
      </c>
      <c r="AG206" s="22">
        <v>21.5</v>
      </c>
      <c r="AH206" s="22">
        <v>-21.5</v>
      </c>
      <c r="AI206" s="22">
        <v>40.5</v>
      </c>
      <c r="AJ206" s="23">
        <v>0</v>
      </c>
      <c r="AK206" s="27">
        <f t="shared" si="3"/>
        <v>53.086419753086425</v>
      </c>
      <c r="AL206" s="4">
        <v>0</v>
      </c>
      <c r="AM206" s="2"/>
    </row>
    <row r="207" spans="2:39" ht="27.75" customHeight="1" outlineLevel="6" x14ac:dyDescent="0.25">
      <c r="B207" s="20" t="s">
        <v>152</v>
      </c>
      <c r="C207" s="12" t="s">
        <v>1</v>
      </c>
      <c r="D207" s="12" t="s">
        <v>110</v>
      </c>
      <c r="E207" s="12" t="s">
        <v>12</v>
      </c>
      <c r="F207" s="12" t="s">
        <v>13</v>
      </c>
      <c r="G207" s="12"/>
      <c r="H207" s="12"/>
      <c r="I207" s="12"/>
      <c r="J207" s="12"/>
      <c r="K207" s="12"/>
      <c r="L207" s="21">
        <v>0</v>
      </c>
      <c r="M207" s="22">
        <v>40.5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  <c r="W207" s="22">
        <v>0</v>
      </c>
      <c r="X207" s="22">
        <v>0</v>
      </c>
      <c r="Y207" s="22">
        <v>0</v>
      </c>
      <c r="Z207" s="22">
        <v>0</v>
      </c>
      <c r="AA207" s="22">
        <v>0</v>
      </c>
      <c r="AB207" s="22">
        <v>0</v>
      </c>
      <c r="AC207" s="22">
        <v>0</v>
      </c>
      <c r="AD207" s="22">
        <v>21.5</v>
      </c>
      <c r="AE207" s="22">
        <v>0</v>
      </c>
      <c r="AF207" s="22">
        <v>0</v>
      </c>
      <c r="AG207" s="22">
        <v>21.5</v>
      </c>
      <c r="AH207" s="22">
        <v>-21.5</v>
      </c>
      <c r="AI207" s="22">
        <v>40.5</v>
      </c>
      <c r="AJ207" s="23">
        <v>0</v>
      </c>
      <c r="AK207" s="27">
        <f t="shared" si="3"/>
        <v>53.086419753086425</v>
      </c>
      <c r="AL207" s="4">
        <v>0</v>
      </c>
      <c r="AM207" s="2"/>
    </row>
    <row r="208" spans="2:39" outlineLevel="2" x14ac:dyDescent="0.25">
      <c r="B208" s="20" t="s">
        <v>248</v>
      </c>
      <c r="C208" s="12" t="s">
        <v>1</v>
      </c>
      <c r="D208" s="12" t="s">
        <v>111</v>
      </c>
      <c r="E208" s="12" t="s">
        <v>3</v>
      </c>
      <c r="F208" s="12" t="s">
        <v>4</v>
      </c>
      <c r="G208" s="12"/>
      <c r="H208" s="12"/>
      <c r="I208" s="12"/>
      <c r="J208" s="12"/>
      <c r="K208" s="12"/>
      <c r="L208" s="21">
        <v>0</v>
      </c>
      <c r="M208" s="22">
        <v>166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0</v>
      </c>
      <c r="AB208" s="22">
        <v>0</v>
      </c>
      <c r="AC208" s="22">
        <v>0</v>
      </c>
      <c r="AD208" s="22">
        <v>166</v>
      </c>
      <c r="AE208" s="22">
        <v>0</v>
      </c>
      <c r="AF208" s="22">
        <v>0</v>
      </c>
      <c r="AG208" s="22">
        <v>166</v>
      </c>
      <c r="AH208" s="22">
        <v>-166</v>
      </c>
      <c r="AI208" s="22">
        <v>166</v>
      </c>
      <c r="AJ208" s="23">
        <v>0</v>
      </c>
      <c r="AK208" s="27">
        <f t="shared" si="3"/>
        <v>100</v>
      </c>
      <c r="AL208" s="4">
        <v>0</v>
      </c>
      <c r="AM208" s="2"/>
    </row>
    <row r="209" spans="2:39" ht="90.75" customHeight="1" outlineLevel="3" x14ac:dyDescent="0.25">
      <c r="B209" s="20" t="s">
        <v>165</v>
      </c>
      <c r="C209" s="12" t="s">
        <v>1</v>
      </c>
      <c r="D209" s="12" t="s">
        <v>111</v>
      </c>
      <c r="E209" s="12" t="s">
        <v>26</v>
      </c>
      <c r="F209" s="12" t="s">
        <v>4</v>
      </c>
      <c r="G209" s="12"/>
      <c r="H209" s="12"/>
      <c r="I209" s="12"/>
      <c r="J209" s="12"/>
      <c r="K209" s="12"/>
      <c r="L209" s="21">
        <v>0</v>
      </c>
      <c r="M209" s="22">
        <v>166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  <c r="W209" s="22">
        <v>0</v>
      </c>
      <c r="X209" s="22">
        <v>0</v>
      </c>
      <c r="Y209" s="22">
        <v>0</v>
      </c>
      <c r="Z209" s="22">
        <v>0</v>
      </c>
      <c r="AA209" s="22">
        <v>0</v>
      </c>
      <c r="AB209" s="22">
        <v>0</v>
      </c>
      <c r="AC209" s="22">
        <v>0</v>
      </c>
      <c r="AD209" s="22">
        <v>166</v>
      </c>
      <c r="AE209" s="22">
        <v>0</v>
      </c>
      <c r="AF209" s="22">
        <v>0</v>
      </c>
      <c r="AG209" s="22">
        <v>166</v>
      </c>
      <c r="AH209" s="22">
        <v>-166</v>
      </c>
      <c r="AI209" s="22">
        <v>166</v>
      </c>
      <c r="AJ209" s="23">
        <v>0</v>
      </c>
      <c r="AK209" s="27">
        <f t="shared" si="3"/>
        <v>100</v>
      </c>
      <c r="AL209" s="4">
        <v>0</v>
      </c>
      <c r="AM209" s="2"/>
    </row>
    <row r="210" spans="2:39" ht="25.5" outlineLevel="5" x14ac:dyDescent="0.25">
      <c r="B210" s="20" t="s">
        <v>249</v>
      </c>
      <c r="C210" s="12" t="s">
        <v>1</v>
      </c>
      <c r="D210" s="12" t="s">
        <v>111</v>
      </c>
      <c r="E210" s="12" t="s">
        <v>112</v>
      </c>
      <c r="F210" s="12" t="s">
        <v>4</v>
      </c>
      <c r="G210" s="12"/>
      <c r="H210" s="12"/>
      <c r="I210" s="12"/>
      <c r="J210" s="12"/>
      <c r="K210" s="12"/>
      <c r="L210" s="21">
        <v>0</v>
      </c>
      <c r="M210" s="22">
        <v>166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  <c r="W210" s="22">
        <v>0</v>
      </c>
      <c r="X210" s="22">
        <v>0</v>
      </c>
      <c r="Y210" s="22">
        <v>0</v>
      </c>
      <c r="Z210" s="22">
        <v>0</v>
      </c>
      <c r="AA210" s="22">
        <v>0</v>
      </c>
      <c r="AB210" s="22">
        <v>0</v>
      </c>
      <c r="AC210" s="22">
        <v>0</v>
      </c>
      <c r="AD210" s="22">
        <v>166</v>
      </c>
      <c r="AE210" s="22">
        <v>0</v>
      </c>
      <c r="AF210" s="22">
        <v>0</v>
      </c>
      <c r="AG210" s="22">
        <v>166</v>
      </c>
      <c r="AH210" s="22">
        <v>-166</v>
      </c>
      <c r="AI210" s="22">
        <v>166</v>
      </c>
      <c r="AJ210" s="23">
        <v>0</v>
      </c>
      <c r="AK210" s="27">
        <f t="shared" si="3"/>
        <v>100</v>
      </c>
      <c r="AL210" s="4">
        <v>0</v>
      </c>
      <c r="AM210" s="2"/>
    </row>
    <row r="211" spans="2:39" outlineLevel="6" x14ac:dyDescent="0.25">
      <c r="B211" s="20" t="s">
        <v>154</v>
      </c>
      <c r="C211" s="12" t="s">
        <v>1</v>
      </c>
      <c r="D211" s="12" t="s">
        <v>111</v>
      </c>
      <c r="E211" s="12" t="s">
        <v>112</v>
      </c>
      <c r="F211" s="12" t="s">
        <v>14</v>
      </c>
      <c r="G211" s="12"/>
      <c r="H211" s="12"/>
      <c r="I211" s="12"/>
      <c r="J211" s="12"/>
      <c r="K211" s="12"/>
      <c r="L211" s="21">
        <v>0</v>
      </c>
      <c r="M211" s="22">
        <v>166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  <c r="W211" s="22">
        <v>0</v>
      </c>
      <c r="X211" s="22">
        <v>0</v>
      </c>
      <c r="Y211" s="22">
        <v>0</v>
      </c>
      <c r="Z211" s="22">
        <v>0</v>
      </c>
      <c r="AA211" s="22">
        <v>0</v>
      </c>
      <c r="AB211" s="22">
        <v>0</v>
      </c>
      <c r="AC211" s="22">
        <v>0</v>
      </c>
      <c r="AD211" s="22">
        <v>166</v>
      </c>
      <c r="AE211" s="22">
        <v>0</v>
      </c>
      <c r="AF211" s="22">
        <v>0</v>
      </c>
      <c r="AG211" s="22">
        <v>166</v>
      </c>
      <c r="AH211" s="22">
        <v>-166</v>
      </c>
      <c r="AI211" s="22">
        <v>166</v>
      </c>
      <c r="AJ211" s="23">
        <v>0</v>
      </c>
      <c r="AK211" s="27">
        <f t="shared" si="3"/>
        <v>100</v>
      </c>
      <c r="AL211" s="4">
        <v>0</v>
      </c>
      <c r="AM211" s="2"/>
    </row>
    <row r="212" spans="2:39" outlineLevel="1" x14ac:dyDescent="0.25">
      <c r="B212" s="11" t="s">
        <v>250</v>
      </c>
      <c r="C212" s="25" t="s">
        <v>1</v>
      </c>
      <c r="D212" s="25" t="s">
        <v>113</v>
      </c>
      <c r="E212" s="25" t="s">
        <v>3</v>
      </c>
      <c r="F212" s="25" t="s">
        <v>4</v>
      </c>
      <c r="G212" s="25"/>
      <c r="H212" s="25"/>
      <c r="I212" s="25"/>
      <c r="J212" s="25"/>
      <c r="K212" s="25"/>
      <c r="L212" s="13">
        <v>0</v>
      </c>
      <c r="M212" s="14">
        <v>4851.5</v>
      </c>
      <c r="N212" s="14">
        <v>0</v>
      </c>
      <c r="O212" s="14">
        <v>0</v>
      </c>
      <c r="P212" s="14">
        <v>0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14">
        <v>0</v>
      </c>
      <c r="X212" s="14">
        <v>0</v>
      </c>
      <c r="Y212" s="14">
        <v>0</v>
      </c>
      <c r="Z212" s="14">
        <v>0</v>
      </c>
      <c r="AA212" s="14">
        <v>0</v>
      </c>
      <c r="AB212" s="14">
        <v>0</v>
      </c>
      <c r="AC212" s="14">
        <v>0</v>
      </c>
      <c r="AD212" s="14">
        <v>4851.5</v>
      </c>
      <c r="AE212" s="14">
        <v>0</v>
      </c>
      <c r="AF212" s="14">
        <v>0</v>
      </c>
      <c r="AG212" s="14">
        <v>4851.5</v>
      </c>
      <c r="AH212" s="14">
        <v>-4851.5</v>
      </c>
      <c r="AI212" s="14">
        <v>4851.5</v>
      </c>
      <c r="AJ212" s="15">
        <v>0</v>
      </c>
      <c r="AK212" s="26">
        <f t="shared" si="3"/>
        <v>100</v>
      </c>
      <c r="AL212" s="4">
        <v>0</v>
      </c>
      <c r="AM212" s="2"/>
    </row>
    <row r="213" spans="2:39" outlineLevel="2" x14ac:dyDescent="0.25">
      <c r="B213" s="20" t="s">
        <v>251</v>
      </c>
      <c r="C213" s="12" t="s">
        <v>1</v>
      </c>
      <c r="D213" s="12" t="s">
        <v>114</v>
      </c>
      <c r="E213" s="12" t="s">
        <v>3</v>
      </c>
      <c r="F213" s="12" t="s">
        <v>4</v>
      </c>
      <c r="G213" s="12"/>
      <c r="H213" s="12"/>
      <c r="I213" s="12"/>
      <c r="J213" s="12"/>
      <c r="K213" s="12"/>
      <c r="L213" s="21">
        <v>0</v>
      </c>
      <c r="M213" s="22">
        <v>4851.5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  <c r="W213" s="22">
        <v>0</v>
      </c>
      <c r="X213" s="22">
        <v>0</v>
      </c>
      <c r="Y213" s="22">
        <v>0</v>
      </c>
      <c r="Z213" s="22">
        <v>0</v>
      </c>
      <c r="AA213" s="22">
        <v>0</v>
      </c>
      <c r="AB213" s="22">
        <v>0</v>
      </c>
      <c r="AC213" s="22">
        <v>0</v>
      </c>
      <c r="AD213" s="22">
        <v>4851.5</v>
      </c>
      <c r="AE213" s="22">
        <v>0</v>
      </c>
      <c r="AF213" s="22">
        <v>0</v>
      </c>
      <c r="AG213" s="22">
        <v>4851.5</v>
      </c>
      <c r="AH213" s="22">
        <v>-4851.5</v>
      </c>
      <c r="AI213" s="22">
        <v>4851.5</v>
      </c>
      <c r="AJ213" s="23">
        <v>0</v>
      </c>
      <c r="AK213" s="27">
        <f t="shared" si="3"/>
        <v>100</v>
      </c>
      <c r="AL213" s="4">
        <v>0</v>
      </c>
      <c r="AM213" s="2"/>
    </row>
    <row r="214" spans="2:39" ht="63.75" outlineLevel="3" x14ac:dyDescent="0.25">
      <c r="B214" s="20" t="s">
        <v>252</v>
      </c>
      <c r="C214" s="12" t="s">
        <v>1</v>
      </c>
      <c r="D214" s="12" t="s">
        <v>114</v>
      </c>
      <c r="E214" s="12" t="s">
        <v>115</v>
      </c>
      <c r="F214" s="12" t="s">
        <v>4</v>
      </c>
      <c r="G214" s="12"/>
      <c r="H214" s="12"/>
      <c r="I214" s="12"/>
      <c r="J214" s="12"/>
      <c r="K214" s="12"/>
      <c r="L214" s="21">
        <v>0</v>
      </c>
      <c r="M214" s="22">
        <v>4851.5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  <c r="W214" s="22">
        <v>0</v>
      </c>
      <c r="X214" s="22">
        <v>0</v>
      </c>
      <c r="Y214" s="22">
        <v>0</v>
      </c>
      <c r="Z214" s="22">
        <v>0</v>
      </c>
      <c r="AA214" s="22">
        <v>0</v>
      </c>
      <c r="AB214" s="22">
        <v>0</v>
      </c>
      <c r="AC214" s="22">
        <v>0</v>
      </c>
      <c r="AD214" s="22">
        <v>4851.5</v>
      </c>
      <c r="AE214" s="22">
        <v>0</v>
      </c>
      <c r="AF214" s="22">
        <v>0</v>
      </c>
      <c r="AG214" s="22">
        <v>4851.5</v>
      </c>
      <c r="AH214" s="22">
        <v>-4851.5</v>
      </c>
      <c r="AI214" s="22">
        <v>4851.5</v>
      </c>
      <c r="AJ214" s="23">
        <v>0</v>
      </c>
      <c r="AK214" s="27">
        <f t="shared" si="3"/>
        <v>100</v>
      </c>
      <c r="AL214" s="4">
        <v>0</v>
      </c>
      <c r="AM214" s="2"/>
    </row>
    <row r="215" spans="2:39" ht="51" outlineLevel="5" x14ac:dyDescent="0.25">
      <c r="B215" s="20" t="s">
        <v>253</v>
      </c>
      <c r="C215" s="12" t="s">
        <v>1</v>
      </c>
      <c r="D215" s="12" t="s">
        <v>114</v>
      </c>
      <c r="E215" s="12" t="s">
        <v>116</v>
      </c>
      <c r="F215" s="12" t="s">
        <v>4</v>
      </c>
      <c r="G215" s="12"/>
      <c r="H215" s="12"/>
      <c r="I215" s="12"/>
      <c r="J215" s="12"/>
      <c r="K215" s="12"/>
      <c r="L215" s="21">
        <v>0</v>
      </c>
      <c r="M215" s="22">
        <v>150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  <c r="W215" s="22">
        <v>0</v>
      </c>
      <c r="X215" s="22">
        <v>0</v>
      </c>
      <c r="Y215" s="22">
        <v>0</v>
      </c>
      <c r="Z215" s="22">
        <v>0</v>
      </c>
      <c r="AA215" s="22">
        <v>0</v>
      </c>
      <c r="AB215" s="22">
        <v>0</v>
      </c>
      <c r="AC215" s="22">
        <v>0</v>
      </c>
      <c r="AD215" s="22">
        <v>150</v>
      </c>
      <c r="AE215" s="22">
        <v>0</v>
      </c>
      <c r="AF215" s="22">
        <v>0</v>
      </c>
      <c r="AG215" s="22">
        <v>150</v>
      </c>
      <c r="AH215" s="22">
        <v>-150</v>
      </c>
      <c r="AI215" s="22">
        <v>150</v>
      </c>
      <c r="AJ215" s="23">
        <v>0</v>
      </c>
      <c r="AK215" s="27">
        <f t="shared" si="3"/>
        <v>100</v>
      </c>
      <c r="AL215" s="4">
        <v>0</v>
      </c>
      <c r="AM215" s="2"/>
    </row>
    <row r="216" spans="2:39" outlineLevel="6" x14ac:dyDescent="0.25">
      <c r="B216" s="20" t="s">
        <v>154</v>
      </c>
      <c r="C216" s="12" t="s">
        <v>1</v>
      </c>
      <c r="D216" s="12" t="s">
        <v>114</v>
      </c>
      <c r="E216" s="12" t="s">
        <v>116</v>
      </c>
      <c r="F216" s="12" t="s">
        <v>14</v>
      </c>
      <c r="G216" s="12"/>
      <c r="H216" s="12"/>
      <c r="I216" s="12"/>
      <c r="J216" s="12"/>
      <c r="K216" s="12"/>
      <c r="L216" s="21">
        <v>0</v>
      </c>
      <c r="M216" s="22">
        <v>150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  <c r="W216" s="22">
        <v>0</v>
      </c>
      <c r="X216" s="22">
        <v>0</v>
      </c>
      <c r="Y216" s="22">
        <v>0</v>
      </c>
      <c r="Z216" s="22">
        <v>0</v>
      </c>
      <c r="AA216" s="22">
        <v>0</v>
      </c>
      <c r="AB216" s="22">
        <v>0</v>
      </c>
      <c r="AC216" s="22">
        <v>0</v>
      </c>
      <c r="AD216" s="22">
        <v>150</v>
      </c>
      <c r="AE216" s="22">
        <v>0</v>
      </c>
      <c r="AF216" s="22">
        <v>0</v>
      </c>
      <c r="AG216" s="22">
        <v>150</v>
      </c>
      <c r="AH216" s="22">
        <v>-150</v>
      </c>
      <c r="AI216" s="22">
        <v>150</v>
      </c>
      <c r="AJ216" s="23">
        <v>0</v>
      </c>
      <c r="AK216" s="27">
        <f t="shared" si="3"/>
        <v>100</v>
      </c>
      <c r="AL216" s="4">
        <v>0</v>
      </c>
      <c r="AM216" s="2"/>
    </row>
    <row r="217" spans="2:39" ht="38.25" outlineLevel="5" x14ac:dyDescent="0.25">
      <c r="B217" s="20" t="s">
        <v>254</v>
      </c>
      <c r="C217" s="12" t="s">
        <v>1</v>
      </c>
      <c r="D217" s="12" t="s">
        <v>114</v>
      </c>
      <c r="E217" s="12" t="s">
        <v>117</v>
      </c>
      <c r="F217" s="12" t="s">
        <v>4</v>
      </c>
      <c r="G217" s="12"/>
      <c r="H217" s="12"/>
      <c r="I217" s="12"/>
      <c r="J217" s="12"/>
      <c r="K217" s="12"/>
      <c r="L217" s="21">
        <v>0</v>
      </c>
      <c r="M217" s="22">
        <v>4701.5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  <c r="W217" s="22">
        <v>0</v>
      </c>
      <c r="X217" s="22">
        <v>0</v>
      </c>
      <c r="Y217" s="22">
        <v>0</v>
      </c>
      <c r="Z217" s="22">
        <v>0</v>
      </c>
      <c r="AA217" s="22">
        <v>0</v>
      </c>
      <c r="AB217" s="22">
        <v>0</v>
      </c>
      <c r="AC217" s="22">
        <v>0</v>
      </c>
      <c r="AD217" s="22">
        <v>4701.5</v>
      </c>
      <c r="AE217" s="22">
        <v>0</v>
      </c>
      <c r="AF217" s="22">
        <v>0</v>
      </c>
      <c r="AG217" s="22">
        <v>4701.5</v>
      </c>
      <c r="AH217" s="22">
        <v>-4701.5</v>
      </c>
      <c r="AI217" s="22">
        <v>4701.5</v>
      </c>
      <c r="AJ217" s="23">
        <v>0</v>
      </c>
      <c r="AK217" s="27">
        <f t="shared" si="3"/>
        <v>100</v>
      </c>
      <c r="AL217" s="4">
        <v>0</v>
      </c>
      <c r="AM217" s="2"/>
    </row>
    <row r="218" spans="2:39" outlineLevel="6" x14ac:dyDescent="0.25">
      <c r="B218" s="20" t="s">
        <v>154</v>
      </c>
      <c r="C218" s="12" t="s">
        <v>1</v>
      </c>
      <c r="D218" s="12" t="s">
        <v>114</v>
      </c>
      <c r="E218" s="12" t="s">
        <v>117</v>
      </c>
      <c r="F218" s="12" t="s">
        <v>14</v>
      </c>
      <c r="G218" s="12"/>
      <c r="H218" s="12"/>
      <c r="I218" s="12"/>
      <c r="J218" s="12"/>
      <c r="K218" s="12"/>
      <c r="L218" s="21">
        <v>0</v>
      </c>
      <c r="M218" s="22">
        <v>4701.5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  <c r="W218" s="22">
        <v>0</v>
      </c>
      <c r="X218" s="22">
        <v>0</v>
      </c>
      <c r="Y218" s="22">
        <v>0</v>
      </c>
      <c r="Z218" s="22">
        <v>0</v>
      </c>
      <c r="AA218" s="22">
        <v>0</v>
      </c>
      <c r="AB218" s="22">
        <v>0</v>
      </c>
      <c r="AC218" s="22">
        <v>0</v>
      </c>
      <c r="AD218" s="22">
        <v>4701.5</v>
      </c>
      <c r="AE218" s="22">
        <v>0</v>
      </c>
      <c r="AF218" s="22">
        <v>0</v>
      </c>
      <c r="AG218" s="22">
        <v>4701.5</v>
      </c>
      <c r="AH218" s="22">
        <v>-4701.5</v>
      </c>
      <c r="AI218" s="22">
        <v>4701.5</v>
      </c>
      <c r="AJ218" s="23">
        <v>0</v>
      </c>
      <c r="AK218" s="27">
        <f t="shared" si="3"/>
        <v>100</v>
      </c>
      <c r="AL218" s="4">
        <v>0</v>
      </c>
      <c r="AM218" s="2"/>
    </row>
    <row r="219" spans="2:39" outlineLevel="1" x14ac:dyDescent="0.25">
      <c r="B219" s="11" t="s">
        <v>255</v>
      </c>
      <c r="C219" s="25" t="s">
        <v>1</v>
      </c>
      <c r="D219" s="25" t="s">
        <v>118</v>
      </c>
      <c r="E219" s="25" t="s">
        <v>3</v>
      </c>
      <c r="F219" s="25" t="s">
        <v>4</v>
      </c>
      <c r="G219" s="25"/>
      <c r="H219" s="25"/>
      <c r="I219" s="25"/>
      <c r="J219" s="25"/>
      <c r="K219" s="25"/>
      <c r="L219" s="13">
        <v>0</v>
      </c>
      <c r="M219" s="14">
        <v>967.053</v>
      </c>
      <c r="N219" s="14">
        <v>0</v>
      </c>
      <c r="O219" s="14">
        <v>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  <c r="W219" s="14">
        <v>0</v>
      </c>
      <c r="X219" s="14">
        <v>0</v>
      </c>
      <c r="Y219" s="14">
        <v>0</v>
      </c>
      <c r="Z219" s="14">
        <v>0</v>
      </c>
      <c r="AA219" s="14">
        <v>0</v>
      </c>
      <c r="AB219" s="14">
        <v>0</v>
      </c>
      <c r="AC219" s="14">
        <v>0</v>
      </c>
      <c r="AD219" s="14">
        <v>962.84451000000001</v>
      </c>
      <c r="AE219" s="14">
        <v>0</v>
      </c>
      <c r="AF219" s="14">
        <v>0</v>
      </c>
      <c r="AG219" s="14">
        <v>962.84451000000001</v>
      </c>
      <c r="AH219" s="14">
        <v>-962.84451000000001</v>
      </c>
      <c r="AI219" s="14">
        <v>967.053</v>
      </c>
      <c r="AJ219" s="15">
        <v>0</v>
      </c>
      <c r="AK219" s="26">
        <f t="shared" ref="AK219:AK254" si="4">AD219/M219*100</f>
        <v>99.564812890296608</v>
      </c>
      <c r="AL219" s="4">
        <v>0</v>
      </c>
      <c r="AM219" s="2"/>
    </row>
    <row r="220" spans="2:39" outlineLevel="2" x14ac:dyDescent="0.25">
      <c r="B220" s="20" t="s">
        <v>256</v>
      </c>
      <c r="C220" s="12" t="s">
        <v>1</v>
      </c>
      <c r="D220" s="12" t="s">
        <v>119</v>
      </c>
      <c r="E220" s="12" t="s">
        <v>3</v>
      </c>
      <c r="F220" s="12" t="s">
        <v>4</v>
      </c>
      <c r="G220" s="12"/>
      <c r="H220" s="12"/>
      <c r="I220" s="12"/>
      <c r="J220" s="12"/>
      <c r="K220" s="12"/>
      <c r="L220" s="21">
        <v>0</v>
      </c>
      <c r="M220" s="22">
        <v>24.053000000000001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0</v>
      </c>
      <c r="W220" s="22">
        <v>0</v>
      </c>
      <c r="X220" s="22">
        <v>0</v>
      </c>
      <c r="Y220" s="22">
        <v>0</v>
      </c>
      <c r="Z220" s="22">
        <v>0</v>
      </c>
      <c r="AA220" s="22">
        <v>0</v>
      </c>
      <c r="AB220" s="22">
        <v>0</v>
      </c>
      <c r="AC220" s="22">
        <v>0</v>
      </c>
      <c r="AD220" s="22">
        <v>24.052440000000001</v>
      </c>
      <c r="AE220" s="22">
        <v>0</v>
      </c>
      <c r="AF220" s="22">
        <v>0</v>
      </c>
      <c r="AG220" s="22">
        <v>24.052440000000001</v>
      </c>
      <c r="AH220" s="22">
        <v>-24.052440000000001</v>
      </c>
      <c r="AI220" s="22">
        <v>24.053000000000001</v>
      </c>
      <c r="AJ220" s="23">
        <v>0</v>
      </c>
      <c r="AK220" s="27">
        <f t="shared" si="4"/>
        <v>99.997671808090473</v>
      </c>
      <c r="AL220" s="4">
        <v>0</v>
      </c>
      <c r="AM220" s="2"/>
    </row>
    <row r="221" spans="2:39" ht="66" customHeight="1" outlineLevel="3" x14ac:dyDescent="0.25">
      <c r="B221" s="20" t="s">
        <v>146</v>
      </c>
      <c r="C221" s="12" t="s">
        <v>1</v>
      </c>
      <c r="D221" s="12" t="s">
        <v>119</v>
      </c>
      <c r="E221" s="12" t="s">
        <v>7</v>
      </c>
      <c r="F221" s="12" t="s">
        <v>4</v>
      </c>
      <c r="G221" s="12"/>
      <c r="H221" s="12"/>
      <c r="I221" s="12"/>
      <c r="J221" s="12"/>
      <c r="K221" s="12"/>
      <c r="L221" s="21">
        <v>0</v>
      </c>
      <c r="M221" s="22">
        <v>24.053000000000001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  <c r="W221" s="22">
        <v>0</v>
      </c>
      <c r="X221" s="22">
        <v>0</v>
      </c>
      <c r="Y221" s="22">
        <v>0</v>
      </c>
      <c r="Z221" s="22">
        <v>0</v>
      </c>
      <c r="AA221" s="22">
        <v>0</v>
      </c>
      <c r="AB221" s="22">
        <v>0</v>
      </c>
      <c r="AC221" s="22">
        <v>0</v>
      </c>
      <c r="AD221" s="22">
        <v>24.052440000000001</v>
      </c>
      <c r="AE221" s="22">
        <v>0</v>
      </c>
      <c r="AF221" s="22">
        <v>0</v>
      </c>
      <c r="AG221" s="22">
        <v>24.052440000000001</v>
      </c>
      <c r="AH221" s="22">
        <v>-24.052440000000001</v>
      </c>
      <c r="AI221" s="22">
        <v>24.053000000000001</v>
      </c>
      <c r="AJ221" s="23">
        <v>0</v>
      </c>
      <c r="AK221" s="27">
        <f t="shared" si="4"/>
        <v>99.997671808090473</v>
      </c>
      <c r="AL221" s="4">
        <v>0</v>
      </c>
      <c r="AM221" s="2"/>
    </row>
    <row r="222" spans="2:39" ht="15.75" customHeight="1" outlineLevel="5" x14ac:dyDescent="0.25">
      <c r="B222" s="20" t="s">
        <v>257</v>
      </c>
      <c r="C222" s="12" t="s">
        <v>1</v>
      </c>
      <c r="D222" s="12" t="s">
        <v>119</v>
      </c>
      <c r="E222" s="12" t="s">
        <v>120</v>
      </c>
      <c r="F222" s="12" t="s">
        <v>4</v>
      </c>
      <c r="G222" s="12"/>
      <c r="H222" s="12"/>
      <c r="I222" s="12"/>
      <c r="J222" s="12"/>
      <c r="K222" s="12"/>
      <c r="L222" s="21">
        <v>0</v>
      </c>
      <c r="M222" s="22">
        <v>24.053000000000001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  <c r="W222" s="22">
        <v>0</v>
      </c>
      <c r="X222" s="22">
        <v>0</v>
      </c>
      <c r="Y222" s="22">
        <v>0</v>
      </c>
      <c r="Z222" s="22">
        <v>0</v>
      </c>
      <c r="AA222" s="22">
        <v>0</v>
      </c>
      <c r="AB222" s="22">
        <v>0</v>
      </c>
      <c r="AC222" s="22">
        <v>0</v>
      </c>
      <c r="AD222" s="22">
        <v>24.052440000000001</v>
      </c>
      <c r="AE222" s="22">
        <v>0</v>
      </c>
      <c r="AF222" s="22">
        <v>0</v>
      </c>
      <c r="AG222" s="22">
        <v>24.052440000000001</v>
      </c>
      <c r="AH222" s="22">
        <v>-24.052440000000001</v>
      </c>
      <c r="AI222" s="22">
        <v>24.053000000000001</v>
      </c>
      <c r="AJ222" s="23">
        <v>0</v>
      </c>
      <c r="AK222" s="27">
        <f t="shared" si="4"/>
        <v>99.997671808090473</v>
      </c>
      <c r="AL222" s="4">
        <v>0</v>
      </c>
      <c r="AM222" s="2"/>
    </row>
    <row r="223" spans="2:39" ht="25.5" outlineLevel="6" x14ac:dyDescent="0.25">
      <c r="B223" s="20" t="s">
        <v>167</v>
      </c>
      <c r="C223" s="12" t="s">
        <v>1</v>
      </c>
      <c r="D223" s="12" t="s">
        <v>119</v>
      </c>
      <c r="E223" s="12" t="s">
        <v>120</v>
      </c>
      <c r="F223" s="12" t="s">
        <v>28</v>
      </c>
      <c r="G223" s="12"/>
      <c r="H223" s="12"/>
      <c r="I223" s="12"/>
      <c r="J223" s="12"/>
      <c r="K223" s="12"/>
      <c r="L223" s="21">
        <v>0</v>
      </c>
      <c r="M223" s="22">
        <v>24.053000000000001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  <c r="W223" s="22">
        <v>0</v>
      </c>
      <c r="X223" s="22">
        <v>0</v>
      </c>
      <c r="Y223" s="22">
        <v>0</v>
      </c>
      <c r="Z223" s="22">
        <v>0</v>
      </c>
      <c r="AA223" s="22">
        <v>0</v>
      </c>
      <c r="AB223" s="22">
        <v>0</v>
      </c>
      <c r="AC223" s="22">
        <v>0</v>
      </c>
      <c r="AD223" s="22">
        <v>24.052440000000001</v>
      </c>
      <c r="AE223" s="22">
        <v>0</v>
      </c>
      <c r="AF223" s="22">
        <v>0</v>
      </c>
      <c r="AG223" s="22">
        <v>24.052440000000001</v>
      </c>
      <c r="AH223" s="22">
        <v>-24.052440000000001</v>
      </c>
      <c r="AI223" s="22">
        <v>24.053000000000001</v>
      </c>
      <c r="AJ223" s="23">
        <v>0</v>
      </c>
      <c r="AK223" s="27">
        <f t="shared" si="4"/>
        <v>99.997671808090473</v>
      </c>
      <c r="AL223" s="4">
        <v>0</v>
      </c>
      <c r="AM223" s="2"/>
    </row>
    <row r="224" spans="2:39" outlineLevel="2" x14ac:dyDescent="0.25">
      <c r="B224" s="20" t="s">
        <v>258</v>
      </c>
      <c r="C224" s="12" t="s">
        <v>1</v>
      </c>
      <c r="D224" s="12" t="s">
        <v>121</v>
      </c>
      <c r="E224" s="12" t="s">
        <v>3</v>
      </c>
      <c r="F224" s="12" t="s">
        <v>4</v>
      </c>
      <c r="G224" s="12"/>
      <c r="H224" s="12"/>
      <c r="I224" s="12"/>
      <c r="J224" s="12"/>
      <c r="K224" s="12"/>
      <c r="L224" s="21">
        <v>0</v>
      </c>
      <c r="M224" s="22">
        <v>63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  <c r="W224" s="22">
        <v>0</v>
      </c>
      <c r="X224" s="22">
        <v>0</v>
      </c>
      <c r="Y224" s="22">
        <v>0</v>
      </c>
      <c r="Z224" s="22">
        <v>0</v>
      </c>
      <c r="AA224" s="22">
        <v>0</v>
      </c>
      <c r="AB224" s="22">
        <v>0</v>
      </c>
      <c r="AC224" s="22">
        <v>0</v>
      </c>
      <c r="AD224" s="22">
        <v>63</v>
      </c>
      <c r="AE224" s="22">
        <v>0</v>
      </c>
      <c r="AF224" s="22">
        <v>0</v>
      </c>
      <c r="AG224" s="22">
        <v>63</v>
      </c>
      <c r="AH224" s="22">
        <v>-63</v>
      </c>
      <c r="AI224" s="22">
        <v>63</v>
      </c>
      <c r="AJ224" s="23">
        <v>0</v>
      </c>
      <c r="AK224" s="27">
        <f t="shared" si="4"/>
        <v>100</v>
      </c>
      <c r="AL224" s="4">
        <v>0</v>
      </c>
      <c r="AM224" s="2"/>
    </row>
    <row r="225" spans="2:39" ht="63.75" outlineLevel="3" x14ac:dyDescent="0.25">
      <c r="B225" s="20" t="s">
        <v>156</v>
      </c>
      <c r="C225" s="12" t="s">
        <v>1</v>
      </c>
      <c r="D225" s="12" t="s">
        <v>121</v>
      </c>
      <c r="E225" s="12" t="s">
        <v>16</v>
      </c>
      <c r="F225" s="12" t="s">
        <v>4</v>
      </c>
      <c r="G225" s="12"/>
      <c r="H225" s="12"/>
      <c r="I225" s="12"/>
      <c r="J225" s="12"/>
      <c r="K225" s="12"/>
      <c r="L225" s="21">
        <v>0</v>
      </c>
      <c r="M225" s="22">
        <v>63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22">
        <v>0</v>
      </c>
      <c r="W225" s="22">
        <v>0</v>
      </c>
      <c r="X225" s="22">
        <v>0</v>
      </c>
      <c r="Y225" s="22">
        <v>0</v>
      </c>
      <c r="Z225" s="22">
        <v>0</v>
      </c>
      <c r="AA225" s="22">
        <v>0</v>
      </c>
      <c r="AB225" s="22">
        <v>0</v>
      </c>
      <c r="AC225" s="22">
        <v>0</v>
      </c>
      <c r="AD225" s="22">
        <v>63</v>
      </c>
      <c r="AE225" s="22">
        <v>0</v>
      </c>
      <c r="AF225" s="22">
        <v>0</v>
      </c>
      <c r="AG225" s="22">
        <v>63</v>
      </c>
      <c r="AH225" s="22">
        <v>-63</v>
      </c>
      <c r="AI225" s="22">
        <v>63</v>
      </c>
      <c r="AJ225" s="23">
        <v>0</v>
      </c>
      <c r="AK225" s="27">
        <f t="shared" si="4"/>
        <v>100</v>
      </c>
      <c r="AL225" s="4">
        <v>0</v>
      </c>
      <c r="AM225" s="2"/>
    </row>
    <row r="226" spans="2:39" outlineLevel="5" x14ac:dyDescent="0.25">
      <c r="B226" s="20" t="s">
        <v>157</v>
      </c>
      <c r="C226" s="12" t="s">
        <v>1</v>
      </c>
      <c r="D226" s="12" t="s">
        <v>121</v>
      </c>
      <c r="E226" s="12" t="s">
        <v>17</v>
      </c>
      <c r="F226" s="12" t="s">
        <v>4</v>
      </c>
      <c r="G226" s="12"/>
      <c r="H226" s="12"/>
      <c r="I226" s="12"/>
      <c r="J226" s="12"/>
      <c r="K226" s="12"/>
      <c r="L226" s="21">
        <v>0</v>
      </c>
      <c r="M226" s="22">
        <v>63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  <c r="W226" s="22">
        <v>0</v>
      </c>
      <c r="X226" s="22">
        <v>0</v>
      </c>
      <c r="Y226" s="22">
        <v>0</v>
      </c>
      <c r="Z226" s="22">
        <v>0</v>
      </c>
      <c r="AA226" s="22">
        <v>0</v>
      </c>
      <c r="AB226" s="22">
        <v>0</v>
      </c>
      <c r="AC226" s="22">
        <v>0</v>
      </c>
      <c r="AD226" s="22">
        <v>63</v>
      </c>
      <c r="AE226" s="22">
        <v>0</v>
      </c>
      <c r="AF226" s="22">
        <v>0</v>
      </c>
      <c r="AG226" s="22">
        <v>63</v>
      </c>
      <c r="AH226" s="22">
        <v>-63</v>
      </c>
      <c r="AI226" s="22">
        <v>63</v>
      </c>
      <c r="AJ226" s="23">
        <v>0</v>
      </c>
      <c r="AK226" s="27">
        <f t="shared" si="4"/>
        <v>100</v>
      </c>
      <c r="AL226" s="4">
        <v>0</v>
      </c>
      <c r="AM226" s="2"/>
    </row>
    <row r="227" spans="2:39" ht="25.5" outlineLevel="6" x14ac:dyDescent="0.25">
      <c r="B227" s="20" t="s">
        <v>167</v>
      </c>
      <c r="C227" s="12" t="s">
        <v>1</v>
      </c>
      <c r="D227" s="12" t="s">
        <v>121</v>
      </c>
      <c r="E227" s="12" t="s">
        <v>17</v>
      </c>
      <c r="F227" s="12" t="s">
        <v>28</v>
      </c>
      <c r="G227" s="12"/>
      <c r="H227" s="12"/>
      <c r="I227" s="12"/>
      <c r="J227" s="12"/>
      <c r="K227" s="12"/>
      <c r="L227" s="21">
        <v>0</v>
      </c>
      <c r="M227" s="22">
        <v>63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  <c r="W227" s="22">
        <v>0</v>
      </c>
      <c r="X227" s="22">
        <v>0</v>
      </c>
      <c r="Y227" s="22">
        <v>0</v>
      </c>
      <c r="Z227" s="22">
        <v>0</v>
      </c>
      <c r="AA227" s="22">
        <v>0</v>
      </c>
      <c r="AB227" s="22">
        <v>0</v>
      </c>
      <c r="AC227" s="22">
        <v>0</v>
      </c>
      <c r="AD227" s="22">
        <v>63</v>
      </c>
      <c r="AE227" s="22">
        <v>0</v>
      </c>
      <c r="AF227" s="22">
        <v>0</v>
      </c>
      <c r="AG227" s="22">
        <v>63</v>
      </c>
      <c r="AH227" s="22">
        <v>-63</v>
      </c>
      <c r="AI227" s="22">
        <v>63</v>
      </c>
      <c r="AJ227" s="23">
        <v>0</v>
      </c>
      <c r="AK227" s="27">
        <f t="shared" si="4"/>
        <v>100</v>
      </c>
      <c r="AL227" s="4">
        <v>0</v>
      </c>
      <c r="AM227" s="2"/>
    </row>
    <row r="228" spans="2:39" ht="15.75" customHeight="1" outlineLevel="2" x14ac:dyDescent="0.25">
      <c r="B228" s="20" t="s">
        <v>259</v>
      </c>
      <c r="C228" s="12" t="s">
        <v>1</v>
      </c>
      <c r="D228" s="12" t="s">
        <v>122</v>
      </c>
      <c r="E228" s="12" t="s">
        <v>3</v>
      </c>
      <c r="F228" s="12" t="s">
        <v>4</v>
      </c>
      <c r="G228" s="12"/>
      <c r="H228" s="12"/>
      <c r="I228" s="12"/>
      <c r="J228" s="12"/>
      <c r="K228" s="12"/>
      <c r="L228" s="21">
        <v>0</v>
      </c>
      <c r="M228" s="22">
        <v>880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  <c r="W228" s="22">
        <v>0</v>
      </c>
      <c r="X228" s="22">
        <v>0</v>
      </c>
      <c r="Y228" s="22">
        <v>0</v>
      </c>
      <c r="Z228" s="22">
        <v>0</v>
      </c>
      <c r="AA228" s="22">
        <v>0</v>
      </c>
      <c r="AB228" s="22">
        <v>0</v>
      </c>
      <c r="AC228" s="22">
        <v>0</v>
      </c>
      <c r="AD228" s="22">
        <v>875.79206999999997</v>
      </c>
      <c r="AE228" s="22">
        <v>0</v>
      </c>
      <c r="AF228" s="22">
        <v>0</v>
      </c>
      <c r="AG228" s="22">
        <v>875.79206999999997</v>
      </c>
      <c r="AH228" s="22">
        <v>-875.79206999999997</v>
      </c>
      <c r="AI228" s="22">
        <v>880</v>
      </c>
      <c r="AJ228" s="23">
        <v>0</v>
      </c>
      <c r="AK228" s="27">
        <f t="shared" si="4"/>
        <v>99.521826136363629</v>
      </c>
      <c r="AL228" s="4">
        <v>0</v>
      </c>
      <c r="AM228" s="2"/>
    </row>
    <row r="229" spans="2:39" ht="90.75" customHeight="1" outlineLevel="3" x14ac:dyDescent="0.25">
      <c r="B229" s="20" t="s">
        <v>165</v>
      </c>
      <c r="C229" s="12" t="s">
        <v>1</v>
      </c>
      <c r="D229" s="12" t="s">
        <v>122</v>
      </c>
      <c r="E229" s="12" t="s">
        <v>26</v>
      </c>
      <c r="F229" s="12" t="s">
        <v>4</v>
      </c>
      <c r="G229" s="12"/>
      <c r="H229" s="12"/>
      <c r="I229" s="12"/>
      <c r="J229" s="12"/>
      <c r="K229" s="12"/>
      <c r="L229" s="21">
        <v>0</v>
      </c>
      <c r="M229" s="22">
        <v>880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  <c r="W229" s="22">
        <v>0</v>
      </c>
      <c r="X229" s="22">
        <v>0</v>
      </c>
      <c r="Y229" s="22">
        <v>0</v>
      </c>
      <c r="Z229" s="22">
        <v>0</v>
      </c>
      <c r="AA229" s="22">
        <v>0</v>
      </c>
      <c r="AB229" s="22">
        <v>0</v>
      </c>
      <c r="AC229" s="22">
        <v>0</v>
      </c>
      <c r="AD229" s="22">
        <v>875.79206999999997</v>
      </c>
      <c r="AE229" s="22">
        <v>0</v>
      </c>
      <c r="AF229" s="22">
        <v>0</v>
      </c>
      <c r="AG229" s="22">
        <v>875.79206999999997</v>
      </c>
      <c r="AH229" s="22">
        <v>-875.79206999999997</v>
      </c>
      <c r="AI229" s="22">
        <v>880</v>
      </c>
      <c r="AJ229" s="23">
        <v>0</v>
      </c>
      <c r="AK229" s="27">
        <f t="shared" si="4"/>
        <v>99.521826136363629</v>
      </c>
      <c r="AL229" s="4">
        <v>0</v>
      </c>
      <c r="AM229" s="2"/>
    </row>
    <row r="230" spans="2:39" ht="38.25" outlineLevel="5" x14ac:dyDescent="0.25">
      <c r="B230" s="20" t="s">
        <v>260</v>
      </c>
      <c r="C230" s="12" t="s">
        <v>1</v>
      </c>
      <c r="D230" s="12" t="s">
        <v>122</v>
      </c>
      <c r="E230" s="12" t="s">
        <v>123</v>
      </c>
      <c r="F230" s="12" t="s">
        <v>4</v>
      </c>
      <c r="G230" s="12"/>
      <c r="H230" s="12"/>
      <c r="I230" s="12"/>
      <c r="J230" s="12"/>
      <c r="K230" s="12"/>
      <c r="L230" s="21">
        <v>0</v>
      </c>
      <c r="M230" s="22">
        <v>610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  <c r="W230" s="22">
        <v>0</v>
      </c>
      <c r="X230" s="22">
        <v>0</v>
      </c>
      <c r="Y230" s="22">
        <v>0</v>
      </c>
      <c r="Z230" s="22">
        <v>0</v>
      </c>
      <c r="AA230" s="22">
        <v>0</v>
      </c>
      <c r="AB230" s="22">
        <v>0</v>
      </c>
      <c r="AC230" s="22">
        <v>0</v>
      </c>
      <c r="AD230" s="22">
        <v>605.79206999999997</v>
      </c>
      <c r="AE230" s="22">
        <v>0</v>
      </c>
      <c r="AF230" s="22">
        <v>0</v>
      </c>
      <c r="AG230" s="22">
        <v>605.79206999999997</v>
      </c>
      <c r="AH230" s="22">
        <v>-605.79206999999997</v>
      </c>
      <c r="AI230" s="22">
        <v>610</v>
      </c>
      <c r="AJ230" s="23">
        <v>0</v>
      </c>
      <c r="AK230" s="27">
        <f t="shared" si="4"/>
        <v>99.310175409836063</v>
      </c>
      <c r="AL230" s="4">
        <v>0</v>
      </c>
      <c r="AM230" s="2"/>
    </row>
    <row r="231" spans="2:39" ht="28.5" customHeight="1" outlineLevel="6" x14ac:dyDescent="0.25">
      <c r="B231" s="20" t="s">
        <v>152</v>
      </c>
      <c r="C231" s="12" t="s">
        <v>1</v>
      </c>
      <c r="D231" s="12" t="s">
        <v>122</v>
      </c>
      <c r="E231" s="12" t="s">
        <v>123</v>
      </c>
      <c r="F231" s="12" t="s">
        <v>13</v>
      </c>
      <c r="G231" s="12"/>
      <c r="H231" s="12"/>
      <c r="I231" s="12"/>
      <c r="J231" s="12"/>
      <c r="K231" s="12"/>
      <c r="L231" s="21">
        <v>0</v>
      </c>
      <c r="M231" s="22">
        <v>610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  <c r="W231" s="22">
        <v>0</v>
      </c>
      <c r="X231" s="22">
        <v>0</v>
      </c>
      <c r="Y231" s="22">
        <v>0</v>
      </c>
      <c r="Z231" s="22">
        <v>0</v>
      </c>
      <c r="AA231" s="22">
        <v>0</v>
      </c>
      <c r="AB231" s="22">
        <v>0</v>
      </c>
      <c r="AC231" s="22">
        <v>0</v>
      </c>
      <c r="AD231" s="22">
        <v>605.79206999999997</v>
      </c>
      <c r="AE231" s="22">
        <v>0</v>
      </c>
      <c r="AF231" s="22">
        <v>0</v>
      </c>
      <c r="AG231" s="22">
        <v>605.79206999999997</v>
      </c>
      <c r="AH231" s="22">
        <v>-605.79206999999997</v>
      </c>
      <c r="AI231" s="22">
        <v>610</v>
      </c>
      <c r="AJ231" s="23">
        <v>0</v>
      </c>
      <c r="AK231" s="27">
        <f t="shared" si="4"/>
        <v>99.310175409836063</v>
      </c>
      <c r="AL231" s="4">
        <v>0</v>
      </c>
      <c r="AM231" s="2"/>
    </row>
    <row r="232" spans="2:39" ht="25.5" outlineLevel="5" x14ac:dyDescent="0.25">
      <c r="B232" s="20" t="s">
        <v>261</v>
      </c>
      <c r="C232" s="12" t="s">
        <v>1</v>
      </c>
      <c r="D232" s="12" t="s">
        <v>122</v>
      </c>
      <c r="E232" s="12" t="s">
        <v>124</v>
      </c>
      <c r="F232" s="12" t="s">
        <v>4</v>
      </c>
      <c r="G232" s="12"/>
      <c r="H232" s="12"/>
      <c r="I232" s="12"/>
      <c r="J232" s="12"/>
      <c r="K232" s="12"/>
      <c r="L232" s="21">
        <v>0</v>
      </c>
      <c r="M232" s="22">
        <v>140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22">
        <v>0</v>
      </c>
      <c r="W232" s="22">
        <v>0</v>
      </c>
      <c r="X232" s="22">
        <v>0</v>
      </c>
      <c r="Y232" s="22">
        <v>0</v>
      </c>
      <c r="Z232" s="22">
        <v>0</v>
      </c>
      <c r="AA232" s="22">
        <v>0</v>
      </c>
      <c r="AB232" s="22">
        <v>0</v>
      </c>
      <c r="AC232" s="22">
        <v>0</v>
      </c>
      <c r="AD232" s="22">
        <v>140</v>
      </c>
      <c r="AE232" s="22">
        <v>0</v>
      </c>
      <c r="AF232" s="22">
        <v>0</v>
      </c>
      <c r="AG232" s="22">
        <v>140</v>
      </c>
      <c r="AH232" s="22">
        <v>-140</v>
      </c>
      <c r="AI232" s="22">
        <v>140</v>
      </c>
      <c r="AJ232" s="23">
        <v>0</v>
      </c>
      <c r="AK232" s="27">
        <f t="shared" si="4"/>
        <v>100</v>
      </c>
      <c r="AL232" s="4">
        <v>0</v>
      </c>
      <c r="AM232" s="2"/>
    </row>
    <row r="233" spans="2:39" ht="38.25" outlineLevel="6" x14ac:dyDescent="0.25">
      <c r="B233" s="20" t="s">
        <v>226</v>
      </c>
      <c r="C233" s="12" t="s">
        <v>1</v>
      </c>
      <c r="D233" s="12" t="s">
        <v>122</v>
      </c>
      <c r="E233" s="12" t="s">
        <v>124</v>
      </c>
      <c r="F233" s="12" t="s">
        <v>87</v>
      </c>
      <c r="G233" s="12"/>
      <c r="H233" s="12"/>
      <c r="I233" s="12"/>
      <c r="J233" s="12"/>
      <c r="K233" s="12"/>
      <c r="L233" s="21">
        <v>0</v>
      </c>
      <c r="M233" s="22">
        <v>140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  <c r="W233" s="22">
        <v>0</v>
      </c>
      <c r="X233" s="22">
        <v>0</v>
      </c>
      <c r="Y233" s="22">
        <v>0</v>
      </c>
      <c r="Z233" s="22">
        <v>0</v>
      </c>
      <c r="AA233" s="22">
        <v>0</v>
      </c>
      <c r="AB233" s="22">
        <v>0</v>
      </c>
      <c r="AC233" s="22">
        <v>0</v>
      </c>
      <c r="AD233" s="22">
        <v>140</v>
      </c>
      <c r="AE233" s="22">
        <v>0</v>
      </c>
      <c r="AF233" s="22">
        <v>0</v>
      </c>
      <c r="AG233" s="22">
        <v>140</v>
      </c>
      <c r="AH233" s="22">
        <v>-140</v>
      </c>
      <c r="AI233" s="22">
        <v>140</v>
      </c>
      <c r="AJ233" s="23">
        <v>0</v>
      </c>
      <c r="AK233" s="27">
        <f t="shared" si="4"/>
        <v>100</v>
      </c>
      <c r="AL233" s="4">
        <v>0</v>
      </c>
      <c r="AM233" s="2"/>
    </row>
    <row r="234" spans="2:39" ht="25.5" outlineLevel="5" x14ac:dyDescent="0.25">
      <c r="B234" s="20" t="s">
        <v>262</v>
      </c>
      <c r="C234" s="12" t="s">
        <v>1</v>
      </c>
      <c r="D234" s="12" t="s">
        <v>122</v>
      </c>
      <c r="E234" s="12" t="s">
        <v>125</v>
      </c>
      <c r="F234" s="12" t="s">
        <v>4</v>
      </c>
      <c r="G234" s="12"/>
      <c r="H234" s="12"/>
      <c r="I234" s="12"/>
      <c r="J234" s="12"/>
      <c r="K234" s="12"/>
      <c r="L234" s="21">
        <v>0</v>
      </c>
      <c r="M234" s="22">
        <v>130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  <c r="W234" s="22">
        <v>0</v>
      </c>
      <c r="X234" s="22">
        <v>0</v>
      </c>
      <c r="Y234" s="22">
        <v>0</v>
      </c>
      <c r="Z234" s="22">
        <v>0</v>
      </c>
      <c r="AA234" s="22">
        <v>0</v>
      </c>
      <c r="AB234" s="22">
        <v>0</v>
      </c>
      <c r="AC234" s="22">
        <v>0</v>
      </c>
      <c r="AD234" s="22">
        <v>130</v>
      </c>
      <c r="AE234" s="22">
        <v>0</v>
      </c>
      <c r="AF234" s="22">
        <v>0</v>
      </c>
      <c r="AG234" s="22">
        <v>130</v>
      </c>
      <c r="AH234" s="22">
        <v>-130</v>
      </c>
      <c r="AI234" s="22">
        <v>130</v>
      </c>
      <c r="AJ234" s="23">
        <v>0</v>
      </c>
      <c r="AK234" s="27">
        <f t="shared" si="4"/>
        <v>100</v>
      </c>
      <c r="AL234" s="4">
        <v>0</v>
      </c>
      <c r="AM234" s="2"/>
    </row>
    <row r="235" spans="2:39" ht="38.25" outlineLevel="6" x14ac:dyDescent="0.25">
      <c r="B235" s="20" t="s">
        <v>226</v>
      </c>
      <c r="C235" s="12" t="s">
        <v>1</v>
      </c>
      <c r="D235" s="12" t="s">
        <v>122</v>
      </c>
      <c r="E235" s="12" t="s">
        <v>125</v>
      </c>
      <c r="F235" s="12" t="s">
        <v>87</v>
      </c>
      <c r="G235" s="12"/>
      <c r="H235" s="12"/>
      <c r="I235" s="12"/>
      <c r="J235" s="12"/>
      <c r="K235" s="12"/>
      <c r="L235" s="21">
        <v>0</v>
      </c>
      <c r="M235" s="22">
        <v>130</v>
      </c>
      <c r="N235" s="22">
        <v>0</v>
      </c>
      <c r="O235" s="22">
        <v>0</v>
      </c>
      <c r="P235" s="22">
        <v>0</v>
      </c>
      <c r="Q235" s="22">
        <v>0</v>
      </c>
      <c r="R235" s="22">
        <v>0</v>
      </c>
      <c r="S235" s="22">
        <v>0</v>
      </c>
      <c r="T235" s="22">
        <v>0</v>
      </c>
      <c r="U235" s="22">
        <v>0</v>
      </c>
      <c r="V235" s="22">
        <v>0</v>
      </c>
      <c r="W235" s="22">
        <v>0</v>
      </c>
      <c r="X235" s="22">
        <v>0</v>
      </c>
      <c r="Y235" s="22">
        <v>0</v>
      </c>
      <c r="Z235" s="22">
        <v>0</v>
      </c>
      <c r="AA235" s="22">
        <v>0</v>
      </c>
      <c r="AB235" s="22">
        <v>0</v>
      </c>
      <c r="AC235" s="22">
        <v>0</v>
      </c>
      <c r="AD235" s="22">
        <v>130</v>
      </c>
      <c r="AE235" s="22">
        <v>0</v>
      </c>
      <c r="AF235" s="22">
        <v>0</v>
      </c>
      <c r="AG235" s="22">
        <v>130</v>
      </c>
      <c r="AH235" s="22">
        <v>-130</v>
      </c>
      <c r="AI235" s="22">
        <v>130</v>
      </c>
      <c r="AJ235" s="23">
        <v>0</v>
      </c>
      <c r="AK235" s="27">
        <f t="shared" si="4"/>
        <v>100</v>
      </c>
      <c r="AL235" s="4">
        <v>0</v>
      </c>
      <c r="AM235" s="2"/>
    </row>
    <row r="236" spans="2:39" outlineLevel="1" x14ac:dyDescent="0.25">
      <c r="B236" s="11" t="s">
        <v>263</v>
      </c>
      <c r="C236" s="25" t="s">
        <v>1</v>
      </c>
      <c r="D236" s="25" t="s">
        <v>126</v>
      </c>
      <c r="E236" s="25" t="s">
        <v>3</v>
      </c>
      <c r="F236" s="25" t="s">
        <v>4</v>
      </c>
      <c r="G236" s="25"/>
      <c r="H236" s="25"/>
      <c r="I236" s="25"/>
      <c r="J236" s="25"/>
      <c r="K236" s="25"/>
      <c r="L236" s="13">
        <v>0</v>
      </c>
      <c r="M236" s="14">
        <v>1110</v>
      </c>
      <c r="N236" s="14">
        <v>0</v>
      </c>
      <c r="O236" s="14">
        <v>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14">
        <v>0</v>
      </c>
      <c r="X236" s="14">
        <v>0</v>
      </c>
      <c r="Y236" s="14">
        <v>0</v>
      </c>
      <c r="Z236" s="14">
        <v>0</v>
      </c>
      <c r="AA236" s="14">
        <v>0</v>
      </c>
      <c r="AB236" s="14">
        <v>0</v>
      </c>
      <c r="AC236" s="14">
        <v>0</v>
      </c>
      <c r="AD236" s="14">
        <v>1110</v>
      </c>
      <c r="AE236" s="14">
        <v>0</v>
      </c>
      <c r="AF236" s="14">
        <v>0</v>
      </c>
      <c r="AG236" s="14">
        <v>1110</v>
      </c>
      <c r="AH236" s="14">
        <v>-1110</v>
      </c>
      <c r="AI236" s="14">
        <v>1110</v>
      </c>
      <c r="AJ236" s="15">
        <v>0</v>
      </c>
      <c r="AK236" s="26">
        <f t="shared" si="4"/>
        <v>100</v>
      </c>
      <c r="AL236" s="4">
        <v>0</v>
      </c>
      <c r="AM236" s="2"/>
    </row>
    <row r="237" spans="2:39" outlineLevel="2" x14ac:dyDescent="0.25">
      <c r="B237" s="20" t="s">
        <v>264</v>
      </c>
      <c r="C237" s="12" t="s">
        <v>1</v>
      </c>
      <c r="D237" s="12" t="s">
        <v>127</v>
      </c>
      <c r="E237" s="12" t="s">
        <v>3</v>
      </c>
      <c r="F237" s="12" t="s">
        <v>4</v>
      </c>
      <c r="G237" s="12"/>
      <c r="H237" s="12"/>
      <c r="I237" s="12"/>
      <c r="J237" s="12"/>
      <c r="K237" s="12"/>
      <c r="L237" s="21">
        <v>0</v>
      </c>
      <c r="M237" s="22">
        <v>1110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  <c r="W237" s="22">
        <v>0</v>
      </c>
      <c r="X237" s="22">
        <v>0</v>
      </c>
      <c r="Y237" s="22">
        <v>0</v>
      </c>
      <c r="Z237" s="22">
        <v>0</v>
      </c>
      <c r="AA237" s="22">
        <v>0</v>
      </c>
      <c r="AB237" s="22">
        <v>0</v>
      </c>
      <c r="AC237" s="22">
        <v>0</v>
      </c>
      <c r="AD237" s="22">
        <v>1110</v>
      </c>
      <c r="AE237" s="22">
        <v>0</v>
      </c>
      <c r="AF237" s="22">
        <v>0</v>
      </c>
      <c r="AG237" s="22">
        <v>1110</v>
      </c>
      <c r="AH237" s="22">
        <v>-1110</v>
      </c>
      <c r="AI237" s="22">
        <v>1110</v>
      </c>
      <c r="AJ237" s="23">
        <v>0</v>
      </c>
      <c r="AK237" s="27">
        <f t="shared" si="4"/>
        <v>100</v>
      </c>
      <c r="AL237" s="4">
        <v>0</v>
      </c>
      <c r="AM237" s="2"/>
    </row>
    <row r="238" spans="2:39" ht="66" customHeight="1" outlineLevel="3" x14ac:dyDescent="0.25">
      <c r="B238" s="20" t="s">
        <v>265</v>
      </c>
      <c r="C238" s="12" t="s">
        <v>1</v>
      </c>
      <c r="D238" s="12" t="s">
        <v>127</v>
      </c>
      <c r="E238" s="12" t="s">
        <v>128</v>
      </c>
      <c r="F238" s="12" t="s">
        <v>4</v>
      </c>
      <c r="G238" s="12"/>
      <c r="H238" s="12"/>
      <c r="I238" s="12"/>
      <c r="J238" s="12"/>
      <c r="K238" s="12"/>
      <c r="L238" s="21">
        <v>0</v>
      </c>
      <c r="M238" s="22">
        <v>1110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0</v>
      </c>
      <c r="W238" s="22">
        <v>0</v>
      </c>
      <c r="X238" s="22">
        <v>0</v>
      </c>
      <c r="Y238" s="22">
        <v>0</v>
      </c>
      <c r="Z238" s="22">
        <v>0</v>
      </c>
      <c r="AA238" s="22">
        <v>0</v>
      </c>
      <c r="AB238" s="22">
        <v>0</v>
      </c>
      <c r="AC238" s="22">
        <v>0</v>
      </c>
      <c r="AD238" s="22">
        <v>1110</v>
      </c>
      <c r="AE238" s="22">
        <v>0</v>
      </c>
      <c r="AF238" s="22">
        <v>0</v>
      </c>
      <c r="AG238" s="22">
        <v>1110</v>
      </c>
      <c r="AH238" s="22">
        <v>-1110</v>
      </c>
      <c r="AI238" s="22">
        <v>1110</v>
      </c>
      <c r="AJ238" s="23">
        <v>0</v>
      </c>
      <c r="AK238" s="27">
        <f t="shared" si="4"/>
        <v>100</v>
      </c>
      <c r="AL238" s="4">
        <v>0</v>
      </c>
      <c r="AM238" s="2"/>
    </row>
    <row r="239" spans="2:39" ht="76.5" outlineLevel="5" x14ac:dyDescent="0.25">
      <c r="B239" s="20" t="s">
        <v>266</v>
      </c>
      <c r="C239" s="12" t="s">
        <v>1</v>
      </c>
      <c r="D239" s="12" t="s">
        <v>127</v>
      </c>
      <c r="E239" s="12" t="s">
        <v>129</v>
      </c>
      <c r="F239" s="12" t="s">
        <v>4</v>
      </c>
      <c r="G239" s="12"/>
      <c r="H239" s="12"/>
      <c r="I239" s="12"/>
      <c r="J239" s="12"/>
      <c r="K239" s="12"/>
      <c r="L239" s="21">
        <v>0</v>
      </c>
      <c r="M239" s="22">
        <v>1110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  <c r="W239" s="22">
        <v>0</v>
      </c>
      <c r="X239" s="22">
        <v>0</v>
      </c>
      <c r="Y239" s="22">
        <v>0</v>
      </c>
      <c r="Z239" s="22">
        <v>0</v>
      </c>
      <c r="AA239" s="22">
        <v>0</v>
      </c>
      <c r="AB239" s="22">
        <v>0</v>
      </c>
      <c r="AC239" s="22">
        <v>0</v>
      </c>
      <c r="AD239" s="22">
        <v>1110</v>
      </c>
      <c r="AE239" s="22">
        <v>0</v>
      </c>
      <c r="AF239" s="22">
        <v>0</v>
      </c>
      <c r="AG239" s="22">
        <v>1110</v>
      </c>
      <c r="AH239" s="22">
        <v>-1110</v>
      </c>
      <c r="AI239" s="22">
        <v>1110</v>
      </c>
      <c r="AJ239" s="23">
        <v>0</v>
      </c>
      <c r="AK239" s="27">
        <f t="shared" si="4"/>
        <v>100</v>
      </c>
      <c r="AL239" s="4">
        <v>0</v>
      </c>
      <c r="AM239" s="2"/>
    </row>
    <row r="240" spans="2:39" outlineLevel="6" x14ac:dyDescent="0.25">
      <c r="B240" s="20" t="s">
        <v>154</v>
      </c>
      <c r="C240" s="12" t="s">
        <v>1</v>
      </c>
      <c r="D240" s="12" t="s">
        <v>127</v>
      </c>
      <c r="E240" s="12" t="s">
        <v>129</v>
      </c>
      <c r="F240" s="12" t="s">
        <v>14</v>
      </c>
      <c r="G240" s="12"/>
      <c r="H240" s="12"/>
      <c r="I240" s="12"/>
      <c r="J240" s="12"/>
      <c r="K240" s="12"/>
      <c r="L240" s="21">
        <v>0</v>
      </c>
      <c r="M240" s="22">
        <v>1110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  <c r="W240" s="22">
        <v>0</v>
      </c>
      <c r="X240" s="22">
        <v>0</v>
      </c>
      <c r="Y240" s="22">
        <v>0</v>
      </c>
      <c r="Z240" s="22">
        <v>0</v>
      </c>
      <c r="AA240" s="22">
        <v>0</v>
      </c>
      <c r="AB240" s="22">
        <v>0</v>
      </c>
      <c r="AC240" s="22">
        <v>0</v>
      </c>
      <c r="AD240" s="71">
        <v>1110</v>
      </c>
      <c r="AE240" s="28">
        <v>0</v>
      </c>
      <c r="AF240" s="28">
        <v>0</v>
      </c>
      <c r="AG240" s="28">
        <v>1110</v>
      </c>
      <c r="AH240" s="28">
        <v>-1110</v>
      </c>
      <c r="AI240" s="28">
        <v>1110</v>
      </c>
      <c r="AJ240" s="29">
        <v>0</v>
      </c>
      <c r="AK240" s="72">
        <f t="shared" si="4"/>
        <v>100</v>
      </c>
      <c r="AL240" s="4">
        <v>0</v>
      </c>
      <c r="AM240" s="2"/>
    </row>
    <row r="241" spans="2:37" ht="51" x14ac:dyDescent="0.25">
      <c r="B241" s="33" t="s">
        <v>267</v>
      </c>
      <c r="C241" s="34" t="s">
        <v>268</v>
      </c>
      <c r="D241" s="34" t="s">
        <v>2</v>
      </c>
      <c r="E241" s="34" t="s">
        <v>3</v>
      </c>
      <c r="F241" s="34" t="s">
        <v>4</v>
      </c>
      <c r="G241" s="35"/>
      <c r="H241" s="35"/>
      <c r="I241" s="35"/>
      <c r="J241" s="35"/>
      <c r="K241" s="35"/>
      <c r="L241" s="35"/>
      <c r="M241" s="36">
        <f>M242</f>
        <v>12919.058999999999</v>
      </c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69">
        <f>AD242</f>
        <v>11536.08653</v>
      </c>
      <c r="AE241" s="39"/>
      <c r="AF241" s="39"/>
      <c r="AG241" s="39"/>
      <c r="AH241" s="39"/>
      <c r="AI241" s="39"/>
      <c r="AJ241" s="39"/>
      <c r="AK241" s="70">
        <f t="shared" si="4"/>
        <v>89.295099047074572</v>
      </c>
    </row>
    <row r="242" spans="2:37" x14ac:dyDescent="0.25">
      <c r="B242" s="33" t="s">
        <v>144</v>
      </c>
      <c r="C242" s="34" t="s">
        <v>268</v>
      </c>
      <c r="D242" s="34" t="s">
        <v>5</v>
      </c>
      <c r="E242" s="34" t="s">
        <v>3</v>
      </c>
      <c r="F242" s="34" t="s">
        <v>4</v>
      </c>
      <c r="G242" s="35"/>
      <c r="H242" s="35"/>
      <c r="I242" s="35"/>
      <c r="J242" s="35"/>
      <c r="K242" s="35"/>
      <c r="L242" s="35"/>
      <c r="M242" s="40">
        <f>M243</f>
        <v>12919.058999999999</v>
      </c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8">
        <f>AD243</f>
        <v>11536.08653</v>
      </c>
      <c r="AE242" s="39"/>
      <c r="AF242" s="39"/>
      <c r="AG242" s="39"/>
      <c r="AH242" s="39"/>
      <c r="AI242" s="39"/>
      <c r="AJ242" s="39"/>
      <c r="AK242" s="32">
        <f t="shared" si="4"/>
        <v>89.295099047074572</v>
      </c>
    </row>
    <row r="243" spans="2:37" ht="16.5" customHeight="1" x14ac:dyDescent="0.25">
      <c r="B243" s="41" t="s">
        <v>159</v>
      </c>
      <c r="C243" s="42" t="s">
        <v>268</v>
      </c>
      <c r="D243" s="42" t="s">
        <v>19</v>
      </c>
      <c r="E243" s="42" t="s">
        <v>3</v>
      </c>
      <c r="F243" s="42" t="s">
        <v>4</v>
      </c>
      <c r="G243" s="43"/>
      <c r="H243" s="43"/>
      <c r="I243" s="43"/>
      <c r="J243" s="43"/>
      <c r="K243" s="43"/>
      <c r="L243" s="43"/>
      <c r="M243" s="44">
        <f>M244</f>
        <v>12919.058999999999</v>
      </c>
      <c r="N243" s="45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45"/>
      <c r="AD243" s="46">
        <f>AD244</f>
        <v>11536.08653</v>
      </c>
      <c r="AE243" s="47"/>
      <c r="AF243" s="47"/>
      <c r="AG243" s="47"/>
      <c r="AH243" s="47"/>
      <c r="AI243" s="47"/>
      <c r="AJ243" s="47"/>
      <c r="AK243" s="27">
        <f t="shared" si="4"/>
        <v>89.295099047074572</v>
      </c>
    </row>
    <row r="244" spans="2:37" ht="63.75" customHeight="1" x14ac:dyDescent="0.25">
      <c r="B244" s="48" t="s">
        <v>269</v>
      </c>
      <c r="C244" s="42" t="s">
        <v>268</v>
      </c>
      <c r="D244" s="42" t="s">
        <v>19</v>
      </c>
      <c r="E244" s="42" t="s">
        <v>270</v>
      </c>
      <c r="F244" s="42" t="s">
        <v>4</v>
      </c>
      <c r="G244" s="43"/>
      <c r="H244" s="43"/>
      <c r="I244" s="43"/>
      <c r="J244" s="43"/>
      <c r="K244" s="43"/>
      <c r="L244" s="43"/>
      <c r="M244" s="46">
        <f>M245</f>
        <v>12919.058999999999</v>
      </c>
      <c r="N244" s="45"/>
      <c r="O244" s="45"/>
      <c r="P244" s="45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  <c r="AC244" s="45"/>
      <c r="AD244" s="46">
        <f>AD245</f>
        <v>11536.08653</v>
      </c>
      <c r="AE244" s="47"/>
      <c r="AF244" s="47"/>
      <c r="AG244" s="47"/>
      <c r="AH244" s="47"/>
      <c r="AI244" s="47"/>
      <c r="AJ244" s="47"/>
      <c r="AK244" s="30">
        <f t="shared" si="4"/>
        <v>89.295099047074572</v>
      </c>
    </row>
    <row r="245" spans="2:37" ht="25.5" x14ac:dyDescent="0.25">
      <c r="B245" s="41" t="s">
        <v>271</v>
      </c>
      <c r="C245" s="42" t="s">
        <v>268</v>
      </c>
      <c r="D245" s="42" t="s">
        <v>19</v>
      </c>
      <c r="E245" s="42" t="s">
        <v>272</v>
      </c>
      <c r="F245" s="42" t="s">
        <v>4</v>
      </c>
      <c r="G245" s="43"/>
      <c r="H245" s="43"/>
      <c r="I245" s="43"/>
      <c r="J245" s="43"/>
      <c r="K245" s="43"/>
      <c r="L245" s="43"/>
      <c r="M245" s="46">
        <f>M246+M247+M248</f>
        <v>12919.058999999999</v>
      </c>
      <c r="N245" s="45"/>
      <c r="O245" s="45"/>
      <c r="P245" s="45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6">
        <f>AD246+AD247+AD248</f>
        <v>11536.08653</v>
      </c>
      <c r="AE245" s="47"/>
      <c r="AF245" s="47"/>
      <c r="AG245" s="47"/>
      <c r="AH245" s="47"/>
      <c r="AI245" s="47"/>
      <c r="AJ245" s="47"/>
      <c r="AK245" s="27">
        <f t="shared" si="4"/>
        <v>89.295099047074572</v>
      </c>
    </row>
    <row r="246" spans="2:37" ht="76.5" x14ac:dyDescent="0.25">
      <c r="B246" s="41" t="s">
        <v>148</v>
      </c>
      <c r="C246" s="42" t="s">
        <v>268</v>
      </c>
      <c r="D246" s="42" t="s">
        <v>19</v>
      </c>
      <c r="E246" s="42" t="s">
        <v>272</v>
      </c>
      <c r="F246" s="42" t="s">
        <v>9</v>
      </c>
      <c r="G246" s="43"/>
      <c r="H246" s="43"/>
      <c r="I246" s="43"/>
      <c r="J246" s="43"/>
      <c r="K246" s="43"/>
      <c r="L246" s="43"/>
      <c r="M246" s="46">
        <f>3531.291+90.1</f>
        <v>3621.3910000000001</v>
      </c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6">
        <v>3595.5253400000001</v>
      </c>
      <c r="AE246" s="47"/>
      <c r="AF246" s="47"/>
      <c r="AG246" s="47"/>
      <c r="AH246" s="47"/>
      <c r="AI246" s="47"/>
      <c r="AJ246" s="47"/>
      <c r="AK246" s="30">
        <f t="shared" si="4"/>
        <v>99.285753457718315</v>
      </c>
    </row>
    <row r="247" spans="2:37" ht="29.25" customHeight="1" x14ac:dyDescent="0.25">
      <c r="B247" s="41" t="s">
        <v>152</v>
      </c>
      <c r="C247" s="42" t="s">
        <v>268</v>
      </c>
      <c r="D247" s="42" t="s">
        <v>19</v>
      </c>
      <c r="E247" s="42" t="s">
        <v>272</v>
      </c>
      <c r="F247" s="42" t="s">
        <v>13</v>
      </c>
      <c r="G247" s="43"/>
      <c r="H247" s="43"/>
      <c r="I247" s="43"/>
      <c r="J247" s="43"/>
      <c r="K247" s="43"/>
      <c r="L247" s="43"/>
      <c r="M247" s="46">
        <f>9101.268</f>
        <v>9101.268</v>
      </c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6">
        <v>7823.1207999999997</v>
      </c>
      <c r="AE247" s="47"/>
      <c r="AF247" s="47"/>
      <c r="AG247" s="47"/>
      <c r="AH247" s="47"/>
      <c r="AI247" s="47"/>
      <c r="AJ247" s="47"/>
      <c r="AK247" s="30">
        <f t="shared" si="4"/>
        <v>85.956383220447961</v>
      </c>
    </row>
    <row r="248" spans="2:37" x14ac:dyDescent="0.25">
      <c r="B248" s="49" t="s">
        <v>158</v>
      </c>
      <c r="C248" s="50" t="s">
        <v>268</v>
      </c>
      <c r="D248" s="50" t="s">
        <v>19</v>
      </c>
      <c r="E248" s="50" t="s">
        <v>272</v>
      </c>
      <c r="F248" s="50" t="s">
        <v>18</v>
      </c>
      <c r="G248" s="43"/>
      <c r="H248" s="43"/>
      <c r="I248" s="43"/>
      <c r="J248" s="43"/>
      <c r="K248" s="43"/>
      <c r="L248" s="43"/>
      <c r="M248" s="46">
        <v>196.4</v>
      </c>
      <c r="N248" s="45"/>
      <c r="O248" s="45"/>
      <c r="P248" s="45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  <c r="AD248" s="51">
        <v>117.44038999999999</v>
      </c>
      <c r="AE248" s="47"/>
      <c r="AF248" s="47"/>
      <c r="AG248" s="47"/>
      <c r="AH248" s="47"/>
      <c r="AI248" s="47"/>
      <c r="AJ248" s="47"/>
      <c r="AK248" s="31">
        <f t="shared" si="4"/>
        <v>59.796532586558037</v>
      </c>
    </row>
    <row r="249" spans="2:37" ht="38.25" x14ac:dyDescent="0.25">
      <c r="B249" s="53" t="s">
        <v>273</v>
      </c>
      <c r="C249" s="54">
        <v>998</v>
      </c>
      <c r="D249" s="55" t="s">
        <v>2</v>
      </c>
      <c r="E249" s="55" t="s">
        <v>3</v>
      </c>
      <c r="F249" s="55" t="s">
        <v>4</v>
      </c>
      <c r="G249" s="35"/>
      <c r="H249" s="35"/>
      <c r="I249" s="35"/>
      <c r="J249" s="35"/>
      <c r="K249" s="35"/>
      <c r="L249" s="35"/>
      <c r="M249" s="56">
        <f>M250</f>
        <v>31</v>
      </c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57">
        <f>AD250</f>
        <v>18.803999999999998</v>
      </c>
      <c r="AE249" s="39"/>
      <c r="AF249" s="39"/>
      <c r="AG249" s="39"/>
      <c r="AH249" s="39"/>
      <c r="AI249" s="39"/>
      <c r="AJ249" s="39"/>
      <c r="AK249" s="32">
        <f t="shared" si="4"/>
        <v>60.658064516129031</v>
      </c>
    </row>
    <row r="250" spans="2:37" x14ac:dyDescent="0.25">
      <c r="B250" s="33" t="s">
        <v>144</v>
      </c>
      <c r="C250" s="54">
        <v>998</v>
      </c>
      <c r="D250" s="55" t="s">
        <v>5</v>
      </c>
      <c r="E250" s="55" t="s">
        <v>3</v>
      </c>
      <c r="F250" s="55" t="s">
        <v>4</v>
      </c>
      <c r="G250" s="35"/>
      <c r="H250" s="35"/>
      <c r="I250" s="35"/>
      <c r="J250" s="35"/>
      <c r="K250" s="35"/>
      <c r="L250" s="35"/>
      <c r="M250" s="56">
        <f>M251</f>
        <v>31</v>
      </c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57">
        <f>AD251</f>
        <v>18.803999999999998</v>
      </c>
      <c r="AE250" s="39"/>
      <c r="AF250" s="39"/>
      <c r="AG250" s="39"/>
      <c r="AH250" s="39"/>
      <c r="AI250" s="39"/>
      <c r="AJ250" s="39"/>
      <c r="AK250" s="52">
        <f t="shared" si="4"/>
        <v>60.658064516129031</v>
      </c>
    </row>
    <row r="251" spans="2:37" ht="51" x14ac:dyDescent="0.25">
      <c r="B251" s="58" t="s">
        <v>274</v>
      </c>
      <c r="C251" s="59">
        <v>998</v>
      </c>
      <c r="D251" s="60" t="s">
        <v>275</v>
      </c>
      <c r="E251" s="60" t="s">
        <v>3</v>
      </c>
      <c r="F251" s="60" t="s">
        <v>4</v>
      </c>
      <c r="G251" s="43"/>
      <c r="H251" s="43"/>
      <c r="I251" s="43"/>
      <c r="J251" s="43"/>
      <c r="K251" s="43"/>
      <c r="L251" s="43"/>
      <c r="M251" s="61">
        <f>M252</f>
        <v>31</v>
      </c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62">
        <f>AD252</f>
        <v>18.803999999999998</v>
      </c>
      <c r="AE251" s="47"/>
      <c r="AF251" s="47"/>
      <c r="AG251" s="47"/>
      <c r="AH251" s="47"/>
      <c r="AI251" s="47"/>
      <c r="AJ251" s="47"/>
      <c r="AK251" s="30">
        <f t="shared" si="4"/>
        <v>60.658064516129031</v>
      </c>
    </row>
    <row r="252" spans="2:37" x14ac:dyDescent="0.25">
      <c r="B252" s="63" t="s">
        <v>276</v>
      </c>
      <c r="C252" s="64">
        <v>998</v>
      </c>
      <c r="D252" s="65" t="s">
        <v>275</v>
      </c>
      <c r="E252" s="64">
        <v>9900000000</v>
      </c>
      <c r="F252" s="65" t="s">
        <v>4</v>
      </c>
      <c r="G252" s="43"/>
      <c r="H252" s="43"/>
      <c r="I252" s="43"/>
      <c r="J252" s="43"/>
      <c r="K252" s="43"/>
      <c r="L252" s="43"/>
      <c r="M252" s="66">
        <f>M253</f>
        <v>31</v>
      </c>
      <c r="N252" s="45"/>
      <c r="O252" s="45"/>
      <c r="P252" s="45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  <c r="AD252" s="62">
        <f>AD253</f>
        <v>18.803999999999998</v>
      </c>
      <c r="AE252" s="47"/>
      <c r="AF252" s="47"/>
      <c r="AG252" s="47"/>
      <c r="AH252" s="47"/>
      <c r="AI252" s="47"/>
      <c r="AJ252" s="47"/>
      <c r="AK252" s="31">
        <f t="shared" si="4"/>
        <v>60.658064516129031</v>
      </c>
    </row>
    <row r="253" spans="2:37" x14ac:dyDescent="0.25">
      <c r="B253" s="63" t="s">
        <v>151</v>
      </c>
      <c r="C253" s="64">
        <v>998</v>
      </c>
      <c r="D253" s="65" t="s">
        <v>275</v>
      </c>
      <c r="E253" s="64">
        <v>9900001040</v>
      </c>
      <c r="F253" s="65" t="s">
        <v>4</v>
      </c>
      <c r="G253" s="43"/>
      <c r="H253" s="43"/>
      <c r="I253" s="43"/>
      <c r="J253" s="43"/>
      <c r="K253" s="43"/>
      <c r="L253" s="43"/>
      <c r="M253" s="66">
        <f>M254</f>
        <v>31</v>
      </c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62">
        <f>AD254</f>
        <v>18.803999999999998</v>
      </c>
      <c r="AE253" s="47"/>
      <c r="AF253" s="47"/>
      <c r="AG253" s="47"/>
      <c r="AH253" s="47"/>
      <c r="AI253" s="47"/>
      <c r="AJ253" s="47"/>
      <c r="AK253" s="30">
        <f t="shared" si="4"/>
        <v>60.658064516129031</v>
      </c>
    </row>
    <row r="254" spans="2:37" ht="28.5" customHeight="1" x14ac:dyDescent="0.25">
      <c r="B254" s="67" t="s">
        <v>152</v>
      </c>
      <c r="C254" s="64">
        <v>998</v>
      </c>
      <c r="D254" s="65" t="s">
        <v>275</v>
      </c>
      <c r="E254" s="64">
        <v>9900001040</v>
      </c>
      <c r="F254" s="65" t="s">
        <v>13</v>
      </c>
      <c r="G254" s="43"/>
      <c r="H254" s="43"/>
      <c r="I254" s="43"/>
      <c r="J254" s="43"/>
      <c r="K254" s="43"/>
      <c r="L254" s="43"/>
      <c r="M254" s="66">
        <f>18+13</f>
        <v>31</v>
      </c>
      <c r="N254" s="45"/>
      <c r="O254" s="45"/>
      <c r="P254" s="45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  <c r="AD254" s="62">
        <v>18.803999999999998</v>
      </c>
      <c r="AE254" s="47"/>
      <c r="AF254" s="47"/>
      <c r="AG254" s="47"/>
      <c r="AH254" s="47"/>
      <c r="AI254" s="47"/>
      <c r="AJ254" s="47"/>
      <c r="AK254" s="31">
        <f t="shared" si="4"/>
        <v>60.658064516129031</v>
      </c>
    </row>
  </sheetData>
  <mergeCells count="36">
    <mergeCell ref="B7:AL7"/>
    <mergeCell ref="B6:AK6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T8:T9"/>
    <mergeCell ref="V8:V9"/>
    <mergeCell ref="X8:X9"/>
    <mergeCell ref="O8:O9"/>
    <mergeCell ref="P8:P9"/>
    <mergeCell ref="Q8:Q9"/>
    <mergeCell ref="R8:R9"/>
    <mergeCell ref="S8:S9"/>
    <mergeCell ref="Y8:Y9"/>
    <mergeCell ref="Z8:Z9"/>
    <mergeCell ref="AA8:AA9"/>
    <mergeCell ref="AB8:AB9"/>
    <mergeCell ref="AD8:AD9"/>
    <mergeCell ref="AK8:AK9"/>
    <mergeCell ref="AL8:AL9"/>
    <mergeCell ref="AE8:AE9"/>
    <mergeCell ref="AF8:AF9"/>
    <mergeCell ref="AH8:AH9"/>
    <mergeCell ref="AI8:AI9"/>
    <mergeCell ref="AJ8:AJ9"/>
  </mergeCells>
  <pageMargins left="0.59027779999999996" right="0.59027779999999996" top="0.59027779999999996" bottom="0.59027779999999996" header="0.39374999999999999" footer="0.39374999999999999"/>
  <pageSetup paperSize="9" scale="6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Вариант (новый от 19.02.2014 15_35_18)(Аналитический отчет по исполнению бюджета с произвольной группировкой)&lt;/DocName&gt;&#10;  &lt;VariantName&gt;Вариант (новый от 19.02.2014 15:35:18)&lt;/VariantName&gt;&#10;  &lt;VariantLink&gt;253780537&lt;/VariantLink&gt;&#10;  &lt;ReportCode&gt;C577F824F0DA48EFA37CF527896F9A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28B911-E77B-4422-9ECB-FF3B2EE6C0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2025-04-01T10:58:19Z</cp:lastPrinted>
  <dcterms:created xsi:type="dcterms:W3CDTF">2025-03-28T10:46:45Z</dcterms:created>
  <dcterms:modified xsi:type="dcterms:W3CDTF">2025-05-28T13:11:58Z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19.02.2014 15_35_18)(Аналитический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19.02.2014 15_35_18)(7).xlsx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